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D2019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<sst xmlns="http://schemas.openxmlformats.org/spreadsheetml/2006/main" count="227" uniqueCount="139">
  <si>
    <t>Gymnázium Plzeň, Mikulášské nám.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</si>
  <si>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</si>
  <si>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</si>
  <si>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</si>
  <si>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</si>
  <si>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</si>
  <si>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</si>
  <si>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</si>
  <si>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</si>
  <si>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</si>
  <si>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</si>
  <si>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</si>
  <si>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</si>
  <si>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</si>
  <si>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</si>
  <si>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</si>
  <si>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</si>
  <si>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</si>
  <si>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</si>
  <si>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</si>
  <si>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Úspěšní řešitelé</t>
  </si>
  <si>
    <t>Další řešitelé</t>
  </si>
  <si>
    <t>MB</t>
  </si>
  <si>
    <t>Gymnázium J. Š. Baara Domažlice</t>
  </si>
  <si>
    <t>Hana Jano</t>
  </si>
  <si>
    <t>Gymnázium L. Pika Plzeň</t>
  </si>
  <si>
    <t>Tomáš</t>
  </si>
  <si>
    <t>Gymnázium J. Vrchlického Klatovy</t>
  </si>
  <si>
    <t>Gymnázium Plasy</t>
  </si>
  <si>
    <t>Tereza</t>
  </si>
  <si>
    <t>Adam</t>
  </si>
  <si>
    <t>Petr</t>
  </si>
  <si>
    <t>Hana Radová</t>
  </si>
  <si>
    <t>Michal</t>
  </si>
  <si>
    <t>Masarykovo gymnázium Plzeň</t>
  </si>
  <si>
    <t>Jakub</t>
  </si>
  <si>
    <t>Václav Skřivan</t>
  </si>
  <si>
    <t>Vlasta Nováková</t>
  </si>
  <si>
    <t>Mišek</t>
  </si>
  <si>
    <t>Josef Johánek</t>
  </si>
  <si>
    <t>Marek</t>
  </si>
  <si>
    <t>Eva Šafandová</t>
  </si>
  <si>
    <t>Šimon</t>
  </si>
  <si>
    <t>Vacek</t>
  </si>
  <si>
    <t>Ivana Sirotková</t>
  </si>
  <si>
    <t>David</t>
  </si>
  <si>
    <t>Vintr</t>
  </si>
  <si>
    <t>Jiří</t>
  </si>
  <si>
    <t>Tomášková</t>
  </si>
  <si>
    <t>Kateřina</t>
  </si>
  <si>
    <t>Löffelmann</t>
  </si>
  <si>
    <t>Radek</t>
  </si>
  <si>
    <t>Kodl</t>
  </si>
  <si>
    <t>Filip</t>
  </si>
  <si>
    <t>Šimková</t>
  </si>
  <si>
    <t>Hana Wagnerová</t>
  </si>
  <si>
    <t>Gymnázium Rokycany</t>
  </si>
  <si>
    <t>Soubustová</t>
  </si>
  <si>
    <t>Zuzana</t>
  </si>
  <si>
    <t>Lenka Benešová</t>
  </si>
  <si>
    <t>Hádek</t>
  </si>
  <si>
    <t>Věra Krůsová</t>
  </si>
  <si>
    <t>Suchý</t>
  </si>
  <si>
    <t>Ondřej</t>
  </si>
  <si>
    <t>Jiří Motis</t>
  </si>
  <si>
    <t>Maršán</t>
  </si>
  <si>
    <t>Vojtěch</t>
  </si>
  <si>
    <t>Vladimíra Jílková</t>
  </si>
  <si>
    <t>Kurcová</t>
  </si>
  <si>
    <t>Erika</t>
  </si>
  <si>
    <t>Eva Kislingerová</t>
  </si>
  <si>
    <t>Beneda</t>
  </si>
  <si>
    <t>Josef</t>
  </si>
  <si>
    <t>Horská</t>
  </si>
  <si>
    <t>Lucie</t>
  </si>
  <si>
    <t>Holubová</t>
  </si>
  <si>
    <t>Barbora</t>
  </si>
  <si>
    <t>Koláčková</t>
  </si>
  <si>
    <t>Jana</t>
  </si>
  <si>
    <t>Jan</t>
  </si>
  <si>
    <t>Thao</t>
  </si>
  <si>
    <t>Pham Thu</t>
  </si>
  <si>
    <t>Lukáš Novák</t>
  </si>
  <si>
    <t>Sportovní gymnázium Plzeň</t>
  </si>
  <si>
    <t>Straka</t>
  </si>
  <si>
    <t>Matěj</t>
  </si>
  <si>
    <t>Eva</t>
  </si>
  <si>
    <t>Hájek</t>
  </si>
  <si>
    <t>Sebastian</t>
  </si>
  <si>
    <t>Jiří Kohout</t>
  </si>
  <si>
    <t>Dung</t>
  </si>
  <si>
    <t>Le Duc</t>
  </si>
  <si>
    <t>Jitka Romová</t>
  </si>
  <si>
    <t>Čejková</t>
  </si>
  <si>
    <t>Kokoška</t>
  </si>
  <si>
    <t>Samuel</t>
  </si>
  <si>
    <t>Josef Kubeš</t>
  </si>
  <si>
    <t>Šindler</t>
  </si>
  <si>
    <t>Martin</t>
  </si>
  <si>
    <t>Mladý</t>
  </si>
  <si>
    <t>Ondič</t>
  </si>
  <si>
    <t>Ondrej</t>
  </si>
  <si>
    <t>Kostelanský</t>
  </si>
  <si>
    <t>Lipka</t>
  </si>
  <si>
    <t>Jankovec</t>
  </si>
  <si>
    <t>Koranda</t>
  </si>
  <si>
    <t>Šebková</t>
  </si>
  <si>
    <t>Hana</t>
  </si>
  <si>
    <t>Klesa</t>
  </si>
  <si>
    <t>Hladík</t>
  </si>
  <si>
    <t>Kukuľová</t>
  </si>
  <si>
    <t>Karolína</t>
  </si>
  <si>
    <t>Seltenhofer</t>
  </si>
  <si>
    <t>Majer</t>
  </si>
  <si>
    <t>Hubínková</t>
  </si>
  <si>
    <t>Klára</t>
  </si>
  <si>
    <t>Pivoňka</t>
  </si>
  <si>
    <t>Česal</t>
  </si>
  <si>
    <t>Harvalík</t>
  </si>
  <si>
    <t>Josef Veselý</t>
  </si>
  <si>
    <t>Nováček</t>
  </si>
  <si>
    <t>Hajčiar</t>
  </si>
  <si>
    <t>Michael</t>
  </si>
  <si>
    <t>Pekár</t>
  </si>
  <si>
    <t>Janů</t>
  </si>
  <si>
    <t>Veronika</t>
  </si>
  <si>
    <t>Kotrlík</t>
  </si>
  <si>
    <t>Šebesta</t>
  </si>
  <si>
    <t>Tai</t>
  </si>
  <si>
    <t>Doan Tien</t>
  </si>
  <si>
    <t>Petra Heřmanová</t>
  </si>
  <si>
    <t>VOŠ a SPŠE Plzeň</t>
  </si>
  <si>
    <t>Pecl</t>
  </si>
  <si>
    <t>Křížek</t>
  </si>
  <si>
    <t>Matouš</t>
  </si>
  <si>
    <t>Zuzana Kalčíková</t>
  </si>
  <si>
    <t>Gymnázium Stříbro</t>
  </si>
  <si>
    <t>Heicl</t>
  </si>
  <si>
    <t>Výsledky krajského kola FO, kategorie D (Plzeň 29. 4. 2019)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</si>
</sst>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47">
      <alignment/>
      <protection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20</v>
      </c>
      <c r="M3" s="16" t="s">
        <v>22</v>
      </c>
    </row>
    <row r="4" spans="1:15" ht="12.75">
      <c r="A4">
        <v>1</v>
      </c>
      <c r="B4" s="4" t="s">
        <v>137</v>
      </c>
      <c r="C4" t="s">
        <v>35</v>
      </c>
      <c r="D4" t="s">
        <v>136</v>
      </c>
      <c r="F4" t="s">
        <v>135</v>
      </c>
      <c r="G4">
        <v>10</v>
      </c>
      <c r="H4">
        <v>10</v>
      </c>
      <c r="I4">
        <v>10</v>
      </c>
      <c r="J4">
        <v>10</v>
      </c>
      <c r="K4" s="19">
        <v>40</v>
      </c>
      <c r="L4" s="6">
        <f aca="true" t="shared" si="0" ref="L4:L56">K4/40</f>
        <v>1</v>
      </c>
      <c r="M4">
        <f>G4*(10-$G$58)+H4*(10-$H$58)+I4*(10-$I$58)+J4*(10-$J$58)</f>
        <v>235.39215686274508</v>
      </c>
      <c r="O4" s="5"/>
    </row>
    <row r="5" spans="1:15" ht="12.75">
      <c r="A5">
        <v>2</v>
      </c>
      <c r="B5" s="4" t="s">
        <v>133</v>
      </c>
      <c r="C5" t="s">
        <v>134</v>
      </c>
      <c r="D5" t="s">
        <v>34</v>
      </c>
      <c r="F5" t="s">
        <v>89</v>
      </c>
      <c r="G5">
        <v>10</v>
      </c>
      <c r="H5">
        <v>10</v>
      </c>
      <c r="I5">
        <v>8.5</v>
      </c>
      <c r="J5">
        <v>10</v>
      </c>
      <c r="K5" s="19">
        <v>38.5</v>
      </c>
      <c r="L5" s="6">
        <f t="shared" si="0"/>
        <v>0.9625</v>
      </c>
      <c r="M5">
        <f>G5*(10-$G$58)+H5*(10-$H$58)+I5*(10-$I$58)+J5*(10-$J$58)</f>
        <v>226.65686274509804</v>
      </c>
      <c r="O5" s="5"/>
    </row>
    <row r="6" spans="1:15" ht="12.75">
      <c r="A6">
        <v>3</v>
      </c>
      <c r="B6" s="4" t="s">
        <v>132</v>
      </c>
      <c r="C6" t="s">
        <v>26</v>
      </c>
      <c r="D6" t="s">
        <v>131</v>
      </c>
      <c r="F6" t="s">
        <v>130</v>
      </c>
      <c r="G6">
        <v>10</v>
      </c>
      <c r="H6">
        <v>10</v>
      </c>
      <c r="I6">
        <v>10</v>
      </c>
      <c r="J6">
        <v>6</v>
      </c>
      <c r="K6" s="19">
        <v>36</v>
      </c>
      <c r="L6" s="6">
        <f t="shared" si="0"/>
        <v>0.9</v>
      </c>
      <c r="M6">
        <f>G6*(10-$G$58)+H6*(10-$H$58)+I6*(10-$I$58)+J6*(10-$J$58)</f>
        <v>209.74509803921566</v>
      </c>
      <c r="O6" s="5"/>
    </row>
    <row r="7" spans="1:15" ht="12.75">
      <c r="A7">
        <v>4</v>
      </c>
      <c r="B7" s="4" t="s">
        <v>128</v>
      </c>
      <c r="C7" t="s">
        <v>129</v>
      </c>
      <c r="D7" t="s">
        <v>34</v>
      </c>
      <c r="F7" t="s">
        <v>89</v>
      </c>
      <c r="G7">
        <v>8</v>
      </c>
      <c r="H7">
        <v>10</v>
      </c>
      <c r="I7">
        <v>6.5</v>
      </c>
      <c r="J7">
        <v>10</v>
      </c>
      <c r="K7" s="19">
        <v>34.5</v>
      </c>
      <c r="L7" s="6">
        <f t="shared" si="0"/>
        <v>0.8625</v>
      </c>
      <c r="M7">
        <f>G7*(10-$G$58)+H7*(10-$H$58)+I7*(10-$I$58)+J7*(10-$J$58)</f>
        <v>203.5</v>
      </c>
      <c r="O7" s="5"/>
    </row>
    <row r="8" spans="1:15" ht="12.75">
      <c r="A8">
        <v>5</v>
      </c>
      <c r="B8" s="4" t="s">
        <v>127</v>
      </c>
      <c r="C8" t="s">
        <v>30</v>
      </c>
      <c r="D8" t="s">
        <v>34</v>
      </c>
      <c r="F8" t="s">
        <v>59</v>
      </c>
      <c r="G8">
        <v>10</v>
      </c>
      <c r="H8">
        <v>9</v>
      </c>
      <c r="I8">
        <v>5</v>
      </c>
      <c r="J8">
        <v>10</v>
      </c>
      <c r="K8" s="19">
        <v>34</v>
      </c>
      <c r="L8" s="6">
        <f t="shared" si="0"/>
        <v>0.85</v>
      </c>
      <c r="M8">
        <f>G8*(10-$G$58)+H8*(10-$H$58)+I8*(10-$I$58)+J8*(10-$J$58)</f>
        <v>200.72549019607843</v>
      </c>
      <c r="O8" s="5"/>
    </row>
    <row r="9" spans="1:15" ht="12.75">
      <c r="A9">
        <v>6</v>
      </c>
      <c r="B9" s="4" t="s">
        <v>126</v>
      </c>
      <c r="C9" t="s">
        <v>79</v>
      </c>
      <c r="D9" t="s">
        <v>0</v>
      </c>
      <c r="F9" t="s">
        <v>61</v>
      </c>
      <c r="G9">
        <v>6</v>
      </c>
      <c r="H9">
        <v>10</v>
      </c>
      <c r="I9">
        <v>7</v>
      </c>
      <c r="J9">
        <v>10</v>
      </c>
      <c r="K9" s="19">
        <v>33</v>
      </c>
      <c r="L9" s="6">
        <f t="shared" si="0"/>
        <v>0.825</v>
      </c>
      <c r="M9">
        <f>G9*(10-$G$58)+H9*(10-$H$58)+I9*(10-$I$58)+J9*(10-$J$58)</f>
        <v>194.90196078431373</v>
      </c>
      <c r="O9" s="5"/>
    </row>
    <row r="10" spans="1:15" ht="12.75">
      <c r="A10">
        <v>7</v>
      </c>
      <c r="B10" s="4" t="s">
        <v>124</v>
      </c>
      <c r="C10" t="s">
        <v>125</v>
      </c>
      <c r="D10" t="s">
        <v>34</v>
      </c>
      <c r="F10" t="s">
        <v>59</v>
      </c>
      <c r="G10">
        <v>6.5</v>
      </c>
      <c r="H10">
        <v>10</v>
      </c>
      <c r="I10">
        <v>5</v>
      </c>
      <c r="J10">
        <v>10</v>
      </c>
      <c r="K10" s="19">
        <v>31.5</v>
      </c>
      <c r="L10" s="6">
        <f t="shared" si="0"/>
        <v>0.7875</v>
      </c>
      <c r="M10">
        <f>G10*(10-$G$58)+H10*(10-$H$58)+I10*(10-$I$58)+J10*(10-$J$58)</f>
        <v>186.13235294117646</v>
      </c>
      <c r="O10" s="5"/>
    </row>
    <row r="11" spans="1:15" ht="12.75">
      <c r="A11">
        <v>8</v>
      </c>
      <c r="B11" s="4" t="s">
        <v>123</v>
      </c>
      <c r="C11" t="s">
        <v>42</v>
      </c>
      <c r="D11" t="s">
        <v>0</v>
      </c>
      <c r="F11" t="s">
        <v>61</v>
      </c>
      <c r="G11">
        <v>4.5</v>
      </c>
      <c r="H11">
        <v>10</v>
      </c>
      <c r="I11">
        <v>7</v>
      </c>
      <c r="J11">
        <v>9</v>
      </c>
      <c r="K11" s="19">
        <v>30.5</v>
      </c>
      <c r="L11" s="6">
        <f t="shared" si="0"/>
        <v>0.7625</v>
      </c>
      <c r="M11">
        <f>G11*(10-$G$58)+H11*(10-$H$58)+I11*(10-$I$58)+J11*(10-$J$58)</f>
        <v>179.8578431372549</v>
      </c>
      <c r="O11" s="5"/>
    </row>
    <row r="12" spans="1:15" ht="12.75">
      <c r="A12">
        <v>9</v>
      </c>
      <c r="B12" s="4" t="s">
        <v>121</v>
      </c>
      <c r="C12" t="s">
        <v>122</v>
      </c>
      <c r="D12" t="s">
        <v>27</v>
      </c>
      <c r="F12" t="s">
        <v>119</v>
      </c>
      <c r="G12">
        <v>10</v>
      </c>
      <c r="H12">
        <v>8</v>
      </c>
      <c r="I12">
        <v>7</v>
      </c>
      <c r="J12">
        <v>5</v>
      </c>
      <c r="K12" s="19">
        <v>30</v>
      </c>
      <c r="L12" s="6">
        <f t="shared" si="0"/>
        <v>0.75</v>
      </c>
      <c r="M12">
        <f>G12*(10-$G$58)+H12*(10-$H$58)+I12*(10-$I$58)+J12*(10-$J$58)</f>
        <v>174.76470588235293</v>
      </c>
      <c r="O12" s="5"/>
    </row>
    <row r="13" spans="1:15" ht="12.75">
      <c r="A13">
        <v>10</v>
      </c>
      <c r="B13" s="4" t="s">
        <v>120</v>
      </c>
      <c r="C13" t="s">
        <v>26</v>
      </c>
      <c r="D13" t="s">
        <v>27</v>
      </c>
      <c r="F13" t="s">
        <v>119</v>
      </c>
      <c r="G13">
        <v>8</v>
      </c>
      <c r="H13">
        <v>7</v>
      </c>
      <c r="I13">
        <v>8</v>
      </c>
      <c r="J13">
        <v>5</v>
      </c>
      <c r="K13" s="19">
        <v>28</v>
      </c>
      <c r="L13" s="6">
        <f t="shared" si="0"/>
        <v>0.7</v>
      </c>
      <c r="M13">
        <f>G13*(10-$G$58)+H13*(10-$H$58)+I13*(10-$I$58)+J13*(10-$J$58)</f>
        <v>163.52941176470588</v>
      </c>
      <c r="O13" s="5"/>
    </row>
    <row r="14" spans="1:15" ht="12.75">
      <c r="A14">
        <v>11</v>
      </c>
      <c r="B14" s="4" t="s">
        <v>118</v>
      </c>
      <c r="C14" t="s">
        <v>47</v>
      </c>
      <c r="D14" t="s">
        <v>0</v>
      </c>
      <c r="F14" t="s">
        <v>96</v>
      </c>
      <c r="G14">
        <v>8</v>
      </c>
      <c r="H14">
        <v>4</v>
      </c>
      <c r="I14">
        <v>5</v>
      </c>
      <c r="J14">
        <v>10</v>
      </c>
      <c r="K14" s="19">
        <v>27</v>
      </c>
      <c r="L14" s="6">
        <f t="shared" si="0"/>
        <v>0.675</v>
      </c>
      <c r="M14">
        <f>G14*(10-$G$58)+H14*(10-$H$58)+I14*(10-$I$58)+J14*(10-$J$58)</f>
        <v>161.47058823529412</v>
      </c>
      <c r="O14" s="5"/>
    </row>
    <row r="15" spans="1:15" ht="12.75">
      <c r="A15">
        <v>12</v>
      </c>
      <c r="B15" s="4" t="s">
        <v>117</v>
      </c>
      <c r="C15" t="s">
        <v>45</v>
      </c>
      <c r="D15" t="s">
        <v>34</v>
      </c>
      <c r="F15" t="s">
        <v>89</v>
      </c>
      <c r="G15">
        <v>4.5</v>
      </c>
      <c r="H15">
        <v>9.5</v>
      </c>
      <c r="I15">
        <v>6.5</v>
      </c>
      <c r="J15">
        <v>6</v>
      </c>
      <c r="K15" s="19">
        <v>26.5</v>
      </c>
      <c r="L15" s="6">
        <f t="shared" si="0"/>
        <v>0.6625</v>
      </c>
      <c r="M15">
        <f>G15*(10-$G$58)+H15*(10-$H$58)+I15*(10-$I$58)+J15*(10-$J$58)</f>
        <v>154.93627450980392</v>
      </c>
      <c r="O15" s="5"/>
    </row>
    <row r="16" spans="1:15" ht="12.75">
      <c r="A16">
        <v>13</v>
      </c>
      <c r="B16" s="4" t="s">
        <v>116</v>
      </c>
      <c r="C16" t="s">
        <v>47</v>
      </c>
      <c r="D16" t="s">
        <v>23</v>
      </c>
      <c r="F16" t="s">
        <v>39</v>
      </c>
      <c r="G16">
        <v>8</v>
      </c>
      <c r="H16">
        <v>5</v>
      </c>
      <c r="I16">
        <v>9</v>
      </c>
      <c r="J16">
        <v>3</v>
      </c>
      <c r="K16" s="19">
        <v>25</v>
      </c>
      <c r="L16" s="6">
        <f t="shared" si="0"/>
        <v>0.625</v>
      </c>
      <c r="M16">
        <f>G16*(10-$G$58)+H16*(10-$H$58)+I16*(10-$I$58)+J16*(10-$J$58)</f>
        <v>145.4313725490196</v>
      </c>
      <c r="O16" s="5"/>
    </row>
    <row r="17" spans="1:15" ht="12.75">
      <c r="A17">
        <v>14</v>
      </c>
      <c r="B17" s="4" t="s">
        <v>114</v>
      </c>
      <c r="C17" t="s">
        <v>115</v>
      </c>
      <c r="D17" t="s">
        <v>0</v>
      </c>
      <c r="F17" t="s">
        <v>61</v>
      </c>
      <c r="G17">
        <v>8</v>
      </c>
      <c r="H17">
        <v>6.5</v>
      </c>
      <c r="I17">
        <v>0</v>
      </c>
      <c r="J17">
        <v>10</v>
      </c>
      <c r="K17" s="19">
        <v>24.5</v>
      </c>
      <c r="L17" s="6">
        <f t="shared" si="0"/>
        <v>0.6125</v>
      </c>
      <c r="M17">
        <f>G17*(10-$G$58)+H17*(10-$H$58)+I17*(10-$I$58)+J17*(10-$J$58)</f>
        <v>146.22549019607845</v>
      </c>
      <c r="O17" s="5"/>
    </row>
    <row r="18" spans="1:15" ht="12.75">
      <c r="A18">
        <v>15</v>
      </c>
      <c r="B18" s="4" t="s">
        <v>113</v>
      </c>
      <c r="C18" t="s">
        <v>47</v>
      </c>
      <c r="D18" t="s">
        <v>56</v>
      </c>
      <c r="F18" t="s">
        <v>55</v>
      </c>
      <c r="G18">
        <v>8</v>
      </c>
      <c r="H18">
        <v>1</v>
      </c>
      <c r="I18">
        <v>5</v>
      </c>
      <c r="J18">
        <v>10</v>
      </c>
      <c r="K18" s="19">
        <v>24</v>
      </c>
      <c r="L18" s="6">
        <f>K18/40</f>
        <v>0.6</v>
      </c>
      <c r="M18">
        <f>G18*(10-$G$58)+H18*(10-$H$58)+I18*(10-$I$58)+J18*(10-$J$58)</f>
        <v>144.8235294117647</v>
      </c>
      <c r="O18" s="5"/>
    </row>
    <row r="19" spans="1:15" ht="12.75">
      <c r="A19">
        <v>16</v>
      </c>
      <c r="B19" s="4" t="s">
        <v>112</v>
      </c>
      <c r="C19" t="s">
        <v>40</v>
      </c>
      <c r="D19" t="s">
        <v>27</v>
      </c>
      <c r="F19" t="s">
        <v>70</v>
      </c>
      <c r="G19">
        <v>4</v>
      </c>
      <c r="H19">
        <v>3</v>
      </c>
      <c r="I19">
        <v>7</v>
      </c>
      <c r="J19">
        <v>10</v>
      </c>
      <c r="K19" s="19">
        <v>24</v>
      </c>
      <c r="L19" s="6">
        <f>K19/40</f>
        <v>0.6</v>
      </c>
      <c r="M19">
        <f>G19*(10-$G$58)+H19*(10-$H$58)+I19*(10-$I$58)+J19*(10-$J$58)</f>
        <v>144.54901960784315</v>
      </c>
      <c r="O19" s="5"/>
    </row>
    <row r="20" spans="1:15" ht="12.75">
      <c r="A20">
        <v>17</v>
      </c>
      <c r="B20" s="4" t="s">
        <v>110</v>
      </c>
      <c r="C20" t="s">
        <v>111</v>
      </c>
      <c r="D20" t="s">
        <v>27</v>
      </c>
      <c r="F20" t="s">
        <v>67</v>
      </c>
      <c r="G20">
        <v>8</v>
      </c>
      <c r="H20">
        <v>7</v>
      </c>
      <c r="I20">
        <v>6</v>
      </c>
      <c r="J20">
        <v>1</v>
      </c>
      <c r="K20" s="19">
        <v>22</v>
      </c>
      <c r="L20" s="6">
        <f t="shared" si="0"/>
        <v>0.55</v>
      </c>
      <c r="M20">
        <f>G20*(10-$G$58)+H20*(10-$H$58)+I20*(10-$I$58)+J20*(10-$J$58)</f>
        <v>126.23529411764704</v>
      </c>
      <c r="O20" s="5"/>
    </row>
    <row r="21" spans="1:15" ht="12.75">
      <c r="A21">
        <v>18</v>
      </c>
      <c r="B21" s="4" t="s">
        <v>108</v>
      </c>
      <c r="C21" t="s">
        <v>45</v>
      </c>
      <c r="D21" t="s">
        <v>25</v>
      </c>
      <c r="F21" t="s">
        <v>41</v>
      </c>
      <c r="G21">
        <v>4</v>
      </c>
      <c r="H21">
        <v>5</v>
      </c>
      <c r="I21">
        <v>6</v>
      </c>
      <c r="J21">
        <v>6</v>
      </c>
      <c r="K21" s="19">
        <v>21</v>
      </c>
      <c r="L21" s="6">
        <f>K21/40</f>
        <v>0.525</v>
      </c>
      <c r="M21">
        <f>G21*(10-$G$58)+H21*(10-$H$58)+I21*(10-$I$58)+J21*(10-$J$58)</f>
        <v>124.17647058823529</v>
      </c>
      <c r="O21" s="5"/>
    </row>
    <row r="22" spans="1:15" ht="12.75">
      <c r="A22">
        <v>19</v>
      </c>
      <c r="B22" s="4" t="s">
        <v>109</v>
      </c>
      <c r="C22" t="s">
        <v>31</v>
      </c>
      <c r="D22" t="s">
        <v>0</v>
      </c>
      <c r="F22" t="s">
        <v>92</v>
      </c>
      <c r="G22">
        <v>7</v>
      </c>
      <c r="H22">
        <v>7</v>
      </c>
      <c r="I22">
        <v>6</v>
      </c>
      <c r="J22">
        <v>1</v>
      </c>
      <c r="K22" s="19">
        <v>21</v>
      </c>
      <c r="L22" s="6">
        <f>K22/40</f>
        <v>0.525</v>
      </c>
      <c r="M22">
        <f>G22*(10-$G$58)+H22*(10-$H$58)+I22*(10-$I$58)+J22*(10-$J$58)</f>
        <v>120.48039215686273</v>
      </c>
      <c r="O22" s="5"/>
    </row>
    <row r="23" spans="1:15" ht="12.75">
      <c r="A23">
        <v>20</v>
      </c>
      <c r="B23" s="4" t="s">
        <v>106</v>
      </c>
      <c r="C23" t="s">
        <v>107</v>
      </c>
      <c r="D23" t="s">
        <v>25</v>
      </c>
      <c r="F23" t="s">
        <v>44</v>
      </c>
      <c r="G23">
        <v>1</v>
      </c>
      <c r="H23">
        <v>1</v>
      </c>
      <c r="I23">
        <v>8.5</v>
      </c>
      <c r="J23">
        <v>10</v>
      </c>
      <c r="K23" s="19">
        <v>20.5</v>
      </c>
      <c r="L23" s="6">
        <f t="shared" si="0"/>
        <v>0.5125</v>
      </c>
      <c r="M23">
        <f>G23*(10-$G$58)+H23*(10-$H$58)+I23*(10-$I$58)+J23*(10-$J$58)</f>
        <v>124.921568627451</v>
      </c>
      <c r="O23" s="5"/>
    </row>
    <row r="24" spans="1:15" ht="12.75">
      <c r="A24">
        <v>21</v>
      </c>
      <c r="B24" s="4" t="s">
        <v>105</v>
      </c>
      <c r="C24" t="s">
        <v>26</v>
      </c>
      <c r="D24" t="s">
        <v>27</v>
      </c>
      <c r="F24" t="s">
        <v>36</v>
      </c>
      <c r="G24">
        <v>0.5</v>
      </c>
      <c r="H24">
        <v>7</v>
      </c>
      <c r="I24">
        <v>7</v>
      </c>
      <c r="J24">
        <v>5</v>
      </c>
      <c r="K24" s="19">
        <v>19.5</v>
      </c>
      <c r="L24" s="6">
        <f t="shared" si="0"/>
        <v>0.4875</v>
      </c>
      <c r="M24">
        <f>G24*(10-$G$58)+H24*(10-$H$58)+I24*(10-$I$58)+J24*(10-$J$58)</f>
        <v>114.54411764705883</v>
      </c>
      <c r="O24" s="5"/>
    </row>
    <row r="25" spans="1:15" ht="12.75">
      <c r="A25">
        <v>22</v>
      </c>
      <c r="B25" s="4" t="s">
        <v>104</v>
      </c>
      <c r="C25" t="s">
        <v>35</v>
      </c>
      <c r="D25" t="s">
        <v>27</v>
      </c>
      <c r="F25" t="s">
        <v>70</v>
      </c>
      <c r="G25">
        <v>6</v>
      </c>
      <c r="H25">
        <v>7</v>
      </c>
      <c r="I25">
        <v>1</v>
      </c>
      <c r="J25">
        <v>5</v>
      </c>
      <c r="K25" s="19">
        <v>19</v>
      </c>
      <c r="L25" s="6">
        <f t="shared" si="0"/>
        <v>0.475</v>
      </c>
      <c r="M25">
        <f>G25*(10-$G$58)+H25*(10-$H$58)+I25*(10-$I$58)+J25*(10-$J$58)</f>
        <v>111.25490196078432</v>
      </c>
      <c r="O25" s="5"/>
    </row>
    <row r="26" spans="1:15" ht="12.75">
      <c r="A26">
        <v>23</v>
      </c>
      <c r="B26" s="4" t="s">
        <v>103</v>
      </c>
      <c r="C26" t="s">
        <v>35</v>
      </c>
      <c r="D26" t="s">
        <v>56</v>
      </c>
      <c r="F26" t="s">
        <v>55</v>
      </c>
      <c r="G26">
        <v>6</v>
      </c>
      <c r="H26">
        <v>10</v>
      </c>
      <c r="I26">
        <v>0</v>
      </c>
      <c r="J26">
        <v>3</v>
      </c>
      <c r="K26" s="19">
        <v>19</v>
      </c>
      <c r="L26" s="6">
        <f t="shared" si="0"/>
        <v>0.475</v>
      </c>
      <c r="M26">
        <f>G26*(10-$G$58)+H26*(10-$H$58)+I26*(10-$I$58)+J26*(10-$J$58)</f>
        <v>109.25490196078431</v>
      </c>
      <c r="O26" s="5"/>
    </row>
    <row r="27" spans="1:15" ht="12.75">
      <c r="A27">
        <v>24</v>
      </c>
      <c r="B27" s="4" t="s">
        <v>102</v>
      </c>
      <c r="C27" t="s">
        <v>31</v>
      </c>
      <c r="D27" t="s">
        <v>27</v>
      </c>
      <c r="F27" t="s">
        <v>70</v>
      </c>
      <c r="G27">
        <v>4</v>
      </c>
      <c r="H27">
        <v>6</v>
      </c>
      <c r="I27">
        <v>6.5</v>
      </c>
      <c r="J27">
        <v>0</v>
      </c>
      <c r="K27" s="19">
        <v>16.5</v>
      </c>
      <c r="L27" s="6">
        <f t="shared" si="0"/>
        <v>0.4125</v>
      </c>
      <c r="M27">
        <f>G27*(10-$G$58)+H27*(10-$H$58)+I27*(10-$I$58)+J27*(10-$J$58)</f>
        <v>94.16666666666666</v>
      </c>
      <c r="O27" s="5"/>
    </row>
    <row r="28" spans="1:15" ht="12.75">
      <c r="A28">
        <v>25</v>
      </c>
      <c r="B28" s="4" t="s">
        <v>100</v>
      </c>
      <c r="C28" t="s">
        <v>101</v>
      </c>
      <c r="D28" t="s">
        <v>25</v>
      </c>
      <c r="F28" t="s">
        <v>44</v>
      </c>
      <c r="G28">
        <v>6</v>
      </c>
      <c r="H28">
        <v>7</v>
      </c>
      <c r="I28">
        <v>0</v>
      </c>
      <c r="J28">
        <v>1</v>
      </c>
      <c r="K28" s="19">
        <v>14</v>
      </c>
      <c r="L28" s="6">
        <f t="shared" si="0"/>
        <v>0.35</v>
      </c>
      <c r="M28">
        <f>G28*(10-$G$58)+H28*(10-$H$58)+I28*(10-$I$58)+J28*(10-$J$58)</f>
        <v>79.7843137254902</v>
      </c>
      <c r="O28" s="5"/>
    </row>
    <row r="29" ht="12.75">
      <c r="L29" s="6"/>
    </row>
    <row r="30" spans="1:18" ht="15.75">
      <c r="A30" s="3" t="s">
        <v>21</v>
      </c>
      <c r="B30" s="4"/>
      <c r="K30" s="17"/>
      <c r="L30" s="6"/>
      <c r="P30" s="5"/>
      <c r="R30" s="18"/>
    </row>
    <row r="31" spans="1:15" ht="12.75">
      <c r="A31">
        <v>26</v>
      </c>
      <c r="B31" s="4" t="s">
        <v>99</v>
      </c>
      <c r="C31" t="s">
        <v>85</v>
      </c>
      <c r="D31" t="s">
        <v>0</v>
      </c>
      <c r="F31" t="s">
        <v>92</v>
      </c>
      <c r="G31">
        <v>2</v>
      </c>
      <c r="H31">
        <v>3</v>
      </c>
      <c r="I31">
        <v>6.5</v>
      </c>
      <c r="J31">
        <v>4</v>
      </c>
      <c r="K31" s="19">
        <v>15.5</v>
      </c>
      <c r="L31" s="6">
        <f t="shared" si="0"/>
        <v>0.3875</v>
      </c>
      <c r="M31">
        <f aca="true" t="shared" si="1" ref="M29:M56">G31*(10-$G$58)+H31*(10-$H$58)+I31*(10-$I$58)+J31*(10-$J$58)</f>
        <v>91.65686274509804</v>
      </c>
      <c r="O31" s="5"/>
    </row>
    <row r="32" spans="1:15" ht="12.75">
      <c r="A32">
        <v>27</v>
      </c>
      <c r="B32" s="4" t="s">
        <v>43</v>
      </c>
      <c r="C32" t="s">
        <v>98</v>
      </c>
      <c r="D32" t="s">
        <v>0</v>
      </c>
      <c r="F32" t="s">
        <v>61</v>
      </c>
      <c r="G32">
        <v>4.5</v>
      </c>
      <c r="H32">
        <v>10</v>
      </c>
      <c r="I32">
        <v>0</v>
      </c>
      <c r="J32">
        <v>0</v>
      </c>
      <c r="K32" s="19">
        <v>14.5</v>
      </c>
      <c r="L32" s="6">
        <f t="shared" si="0"/>
        <v>0.3625</v>
      </c>
      <c r="M32">
        <f t="shared" si="1"/>
        <v>81.38725490196077</v>
      </c>
      <c r="O32" s="5"/>
    </row>
    <row r="33" spans="1:15" ht="12.75">
      <c r="A33">
        <v>28</v>
      </c>
      <c r="B33" s="4" t="s">
        <v>97</v>
      </c>
      <c r="C33" t="s">
        <v>33</v>
      </c>
      <c r="D33" t="s">
        <v>0</v>
      </c>
      <c r="F33" t="s">
        <v>96</v>
      </c>
      <c r="G33">
        <v>3</v>
      </c>
      <c r="H33">
        <v>8.5</v>
      </c>
      <c r="I33">
        <v>0</v>
      </c>
      <c r="J33">
        <v>2</v>
      </c>
      <c r="K33" s="19">
        <v>13.5</v>
      </c>
      <c r="L33" s="6">
        <f t="shared" si="0"/>
        <v>0.3375</v>
      </c>
      <c r="M33">
        <f t="shared" si="1"/>
        <v>77.25490196078432</v>
      </c>
      <c r="O33" s="5"/>
    </row>
    <row r="34" spans="1:15" ht="12.75">
      <c r="A34">
        <v>29</v>
      </c>
      <c r="B34" s="4" t="s">
        <v>94</v>
      </c>
      <c r="C34" t="s">
        <v>95</v>
      </c>
      <c r="D34" t="s">
        <v>0</v>
      </c>
      <c r="F34" t="s">
        <v>92</v>
      </c>
      <c r="G34">
        <v>2.5</v>
      </c>
      <c r="H34">
        <v>5</v>
      </c>
      <c r="I34">
        <v>5.5</v>
      </c>
      <c r="J34">
        <v>0</v>
      </c>
      <c r="K34" s="19">
        <v>13</v>
      </c>
      <c r="L34" s="6">
        <f t="shared" si="0"/>
        <v>0.325</v>
      </c>
      <c r="M34">
        <f t="shared" si="1"/>
        <v>74.16176470588235</v>
      </c>
      <c r="O34" s="5"/>
    </row>
    <row r="35" spans="1:15" ht="12.75">
      <c r="A35">
        <v>30</v>
      </c>
      <c r="B35" s="4" t="s">
        <v>90</v>
      </c>
      <c r="C35" t="s">
        <v>91</v>
      </c>
      <c r="D35" t="s">
        <v>34</v>
      </c>
      <c r="F35" t="s">
        <v>89</v>
      </c>
      <c r="G35">
        <v>3.5</v>
      </c>
      <c r="H35">
        <v>0.5</v>
      </c>
      <c r="I35">
        <v>5.5</v>
      </c>
      <c r="J35">
        <v>2</v>
      </c>
      <c r="K35" s="19">
        <v>11.5</v>
      </c>
      <c r="L35" s="6">
        <f>K35/40</f>
        <v>0.2875</v>
      </c>
      <c r="M35">
        <f>G35*(10-$G$58)+H35*(10-$H$58)+I35*(10-$I$58)+J35*(10-$J$58)</f>
        <v>67.76960784313725</v>
      </c>
      <c r="O35" s="5"/>
    </row>
    <row r="36" spans="1:15" ht="12.75">
      <c r="A36">
        <v>31</v>
      </c>
      <c r="B36" s="4" t="s">
        <v>93</v>
      </c>
      <c r="C36" t="s">
        <v>76</v>
      </c>
      <c r="D36" t="s">
        <v>0</v>
      </c>
      <c r="F36" t="s">
        <v>92</v>
      </c>
      <c r="G36">
        <v>4.5</v>
      </c>
      <c r="H36">
        <v>1</v>
      </c>
      <c r="I36">
        <v>5</v>
      </c>
      <c r="J36">
        <v>1</v>
      </c>
      <c r="K36" s="19">
        <v>11.5</v>
      </c>
      <c r="L36" s="6">
        <f>K36/40</f>
        <v>0.2875</v>
      </c>
      <c r="M36">
        <f>G36*(10-$G$58)+H36*(10-$H$58)+I36*(10-$I$58)+J36*(10-$J$58)</f>
        <v>66.97549019607843</v>
      </c>
      <c r="O36" s="5"/>
    </row>
    <row r="37" spans="1:15" ht="12.75">
      <c r="A37">
        <v>32</v>
      </c>
      <c r="B37" s="4" t="s">
        <v>87</v>
      </c>
      <c r="C37" t="s">
        <v>88</v>
      </c>
      <c r="D37" t="s">
        <v>25</v>
      </c>
      <c r="F37" t="s">
        <v>41</v>
      </c>
      <c r="G37">
        <v>6</v>
      </c>
      <c r="H37">
        <v>2</v>
      </c>
      <c r="I37">
        <v>2.5</v>
      </c>
      <c r="J37">
        <v>1</v>
      </c>
      <c r="K37" s="19">
        <v>11.5</v>
      </c>
      <c r="L37" s="6">
        <f t="shared" si="0"/>
        <v>0.2875</v>
      </c>
      <c r="M37">
        <f t="shared" si="1"/>
        <v>66.59803921568627</v>
      </c>
      <c r="O37" s="5"/>
    </row>
    <row r="38" spans="1:21" ht="12.75">
      <c r="A38">
        <v>33</v>
      </c>
      <c r="B38" s="4" t="s">
        <v>54</v>
      </c>
      <c r="C38" t="s">
        <v>86</v>
      </c>
      <c r="D38" t="s">
        <v>34</v>
      </c>
      <c r="F38" t="s">
        <v>37</v>
      </c>
      <c r="G38">
        <v>0</v>
      </c>
      <c r="H38">
        <v>6.5</v>
      </c>
      <c r="I38">
        <v>5</v>
      </c>
      <c r="J38">
        <v>0</v>
      </c>
      <c r="K38" s="19">
        <v>11.5</v>
      </c>
      <c r="L38" s="6">
        <f t="shared" si="0"/>
        <v>0.2875</v>
      </c>
      <c r="M38">
        <f t="shared" si="1"/>
        <v>65.18627450980392</v>
      </c>
      <c r="O38" s="5"/>
      <c r="U38" s="20"/>
    </row>
    <row r="39" spans="1:21" ht="12.75">
      <c r="A39">
        <v>34</v>
      </c>
      <c r="B39" s="4" t="s">
        <v>84</v>
      </c>
      <c r="C39" t="s">
        <v>85</v>
      </c>
      <c r="D39" t="s">
        <v>83</v>
      </c>
      <c r="F39" t="s">
        <v>82</v>
      </c>
      <c r="G39">
        <v>4</v>
      </c>
      <c r="H39">
        <v>2</v>
      </c>
      <c r="I39">
        <v>5</v>
      </c>
      <c r="J39">
        <v>0</v>
      </c>
      <c r="K39" s="19">
        <v>11</v>
      </c>
      <c r="L39" s="6">
        <f t="shared" si="0"/>
        <v>0.275</v>
      </c>
      <c r="M39">
        <f t="shared" si="1"/>
        <v>63.23529411764706</v>
      </c>
      <c r="O39" s="5"/>
      <c r="U39" s="20"/>
    </row>
    <row r="40" spans="1:21" ht="12.75">
      <c r="A40">
        <v>35</v>
      </c>
      <c r="B40" s="4" t="s">
        <v>80</v>
      </c>
      <c r="C40" t="s">
        <v>81</v>
      </c>
      <c r="D40" t="s">
        <v>23</v>
      </c>
      <c r="F40" t="s">
        <v>24</v>
      </c>
      <c r="G40">
        <v>2</v>
      </c>
      <c r="H40">
        <v>0</v>
      </c>
      <c r="I40">
        <v>3.5</v>
      </c>
      <c r="J40">
        <v>4</v>
      </c>
      <c r="K40" s="19">
        <v>9.5</v>
      </c>
      <c r="L40" s="6">
        <f t="shared" si="0"/>
        <v>0.2375</v>
      </c>
      <c r="M40">
        <f t="shared" si="1"/>
        <v>57.53921568627451</v>
      </c>
      <c r="O40" s="5"/>
      <c r="U40" s="20"/>
    </row>
    <row r="41" spans="1:15" ht="12.75">
      <c r="A41">
        <v>36</v>
      </c>
      <c r="B41" s="4" t="s">
        <v>38</v>
      </c>
      <c r="C41" t="s">
        <v>79</v>
      </c>
      <c r="D41" t="s">
        <v>23</v>
      </c>
      <c r="F41" t="s">
        <v>24</v>
      </c>
      <c r="G41">
        <v>5</v>
      </c>
      <c r="H41">
        <v>0</v>
      </c>
      <c r="I41">
        <v>2.5</v>
      </c>
      <c r="J41">
        <v>1</v>
      </c>
      <c r="K41" s="19">
        <v>8.5</v>
      </c>
      <c r="L41" s="6">
        <f t="shared" si="0"/>
        <v>0.2125</v>
      </c>
      <c r="M41">
        <f t="shared" si="1"/>
        <v>49.745098039215684</v>
      </c>
      <c r="O41" s="5"/>
    </row>
    <row r="42" spans="1:15" ht="12.75">
      <c r="A42">
        <v>37</v>
      </c>
      <c r="B42" s="4" t="s">
        <v>77</v>
      </c>
      <c r="C42" t="s">
        <v>78</v>
      </c>
      <c r="D42" t="s">
        <v>27</v>
      </c>
      <c r="F42" t="s">
        <v>67</v>
      </c>
      <c r="G42">
        <v>4</v>
      </c>
      <c r="H42">
        <v>4</v>
      </c>
      <c r="I42">
        <v>0</v>
      </c>
      <c r="J42">
        <v>0</v>
      </c>
      <c r="K42" s="19">
        <v>8</v>
      </c>
      <c r="L42" s="6">
        <f t="shared" si="0"/>
        <v>0.2</v>
      </c>
      <c r="M42">
        <f t="shared" si="1"/>
        <v>45.21568627450981</v>
      </c>
      <c r="O42" s="5"/>
    </row>
    <row r="43" spans="1:15" ht="12.75">
      <c r="A43">
        <v>38</v>
      </c>
      <c r="B43" s="4" t="s">
        <v>75</v>
      </c>
      <c r="C43" t="s">
        <v>76</v>
      </c>
      <c r="D43" t="s">
        <v>56</v>
      </c>
      <c r="F43" t="s">
        <v>55</v>
      </c>
      <c r="G43">
        <v>2</v>
      </c>
      <c r="H43">
        <v>0</v>
      </c>
      <c r="I43">
        <v>5</v>
      </c>
      <c r="J43">
        <v>0</v>
      </c>
      <c r="K43" s="19">
        <v>7</v>
      </c>
      <c r="L43" s="6">
        <f t="shared" si="0"/>
        <v>0.175</v>
      </c>
      <c r="M43">
        <f t="shared" si="1"/>
        <v>40.627450980392155</v>
      </c>
      <c r="O43" s="5"/>
    </row>
    <row r="44" spans="1:15" ht="12.75">
      <c r="A44">
        <v>39</v>
      </c>
      <c r="B44" s="4" t="s">
        <v>73</v>
      </c>
      <c r="C44" t="s">
        <v>74</v>
      </c>
      <c r="D44" t="s">
        <v>25</v>
      </c>
      <c r="F44" t="s">
        <v>44</v>
      </c>
      <c r="G44">
        <v>2</v>
      </c>
      <c r="H44">
        <v>0</v>
      </c>
      <c r="I44">
        <v>4</v>
      </c>
      <c r="J44">
        <v>0</v>
      </c>
      <c r="K44" s="19">
        <v>6</v>
      </c>
      <c r="L44" s="6">
        <f t="shared" si="0"/>
        <v>0.15</v>
      </c>
      <c r="M44">
        <f t="shared" si="1"/>
        <v>34.80392156862745</v>
      </c>
      <c r="O44" s="5"/>
    </row>
    <row r="45" spans="1:15" ht="12.75">
      <c r="A45">
        <v>40</v>
      </c>
      <c r="B45" s="4" t="s">
        <v>71</v>
      </c>
      <c r="C45" t="s">
        <v>72</v>
      </c>
      <c r="D45" t="s">
        <v>27</v>
      </c>
      <c r="F45" t="s">
        <v>70</v>
      </c>
      <c r="G45">
        <v>0</v>
      </c>
      <c r="H45">
        <v>0</v>
      </c>
      <c r="I45">
        <v>3</v>
      </c>
      <c r="J45">
        <v>1</v>
      </c>
      <c r="K45" s="19">
        <v>4</v>
      </c>
      <c r="L45" s="6">
        <f t="shared" si="0"/>
        <v>0.1</v>
      </c>
      <c r="M45">
        <f t="shared" si="1"/>
        <v>23.88235294117647</v>
      </c>
      <c r="O45" s="5"/>
    </row>
    <row r="46" spans="1:15" ht="12.75">
      <c r="A46">
        <v>41</v>
      </c>
      <c r="B46" s="4" t="s">
        <v>62</v>
      </c>
      <c r="C46" t="s">
        <v>63</v>
      </c>
      <c r="D46" t="s">
        <v>0</v>
      </c>
      <c r="F46" t="s">
        <v>61</v>
      </c>
      <c r="G46">
        <v>0.5</v>
      </c>
      <c r="H46">
        <v>0</v>
      </c>
      <c r="I46">
        <v>2.5</v>
      </c>
      <c r="J46">
        <v>1</v>
      </c>
      <c r="K46" s="19">
        <v>4</v>
      </c>
      <c r="L46" s="6">
        <f>K46/40</f>
        <v>0.1</v>
      </c>
      <c r="M46">
        <f>G46*(10-$G$58)+H46*(10-$H$58)+I46*(10-$I$58)+J46*(10-$J$58)</f>
        <v>23.848039215686278</v>
      </c>
      <c r="O46" s="5"/>
    </row>
    <row r="47" spans="1:15" ht="12.75">
      <c r="A47">
        <v>42</v>
      </c>
      <c r="B47" s="4" t="s">
        <v>65</v>
      </c>
      <c r="C47" t="s">
        <v>66</v>
      </c>
      <c r="D47" t="s">
        <v>28</v>
      </c>
      <c r="F47" t="s">
        <v>64</v>
      </c>
      <c r="G47">
        <v>0</v>
      </c>
      <c r="H47">
        <v>0</v>
      </c>
      <c r="I47">
        <v>4</v>
      </c>
      <c r="J47">
        <v>0</v>
      </c>
      <c r="K47" s="19">
        <v>4</v>
      </c>
      <c r="L47" s="6">
        <f t="shared" si="0"/>
        <v>0.1</v>
      </c>
      <c r="M47">
        <f t="shared" si="1"/>
        <v>23.294117647058822</v>
      </c>
      <c r="O47" s="5"/>
    </row>
    <row r="48" spans="1:15" ht="12.75">
      <c r="A48">
        <v>43</v>
      </c>
      <c r="B48" s="4" t="s">
        <v>68</v>
      </c>
      <c r="C48" t="s">
        <v>69</v>
      </c>
      <c r="D48" t="s">
        <v>27</v>
      </c>
      <c r="F48" t="s">
        <v>67</v>
      </c>
      <c r="G48">
        <v>2</v>
      </c>
      <c r="H48">
        <v>2</v>
      </c>
      <c r="I48">
        <v>0</v>
      </c>
      <c r="J48">
        <v>0</v>
      </c>
      <c r="K48" s="19">
        <v>4</v>
      </c>
      <c r="L48" s="6">
        <f>K48/40</f>
        <v>0.1</v>
      </c>
      <c r="M48">
        <f>G48*(10-$G$58)+H48*(10-$H$58)+I48*(10-$I$58)+J48*(10-$J$58)</f>
        <v>22.607843137254903</v>
      </c>
      <c r="O48" s="5"/>
    </row>
    <row r="49" spans="1:15" ht="12.75">
      <c r="A49">
        <v>44</v>
      </c>
      <c r="B49" s="4" t="s">
        <v>60</v>
      </c>
      <c r="C49" t="s">
        <v>45</v>
      </c>
      <c r="D49" t="s">
        <v>25</v>
      </c>
      <c r="F49" t="s">
        <v>41</v>
      </c>
      <c r="G49">
        <v>1</v>
      </c>
      <c r="H49">
        <v>0</v>
      </c>
      <c r="I49">
        <v>2.5</v>
      </c>
      <c r="J49">
        <v>0</v>
      </c>
      <c r="K49" s="19">
        <v>3.5</v>
      </c>
      <c r="L49" s="6">
        <f t="shared" si="0"/>
        <v>0.0875</v>
      </c>
      <c r="M49">
        <f t="shared" si="1"/>
        <v>20.313725490196077</v>
      </c>
      <c r="O49" s="5"/>
    </row>
    <row r="50" spans="1:15" ht="12.75">
      <c r="A50">
        <v>45</v>
      </c>
      <c r="B50" s="4" t="s">
        <v>43</v>
      </c>
      <c r="C50" t="s">
        <v>53</v>
      </c>
      <c r="D50" t="s">
        <v>34</v>
      </c>
      <c r="F50" t="s">
        <v>59</v>
      </c>
      <c r="G50">
        <v>1</v>
      </c>
      <c r="H50">
        <v>0</v>
      </c>
      <c r="I50">
        <v>2</v>
      </c>
      <c r="J50">
        <v>0</v>
      </c>
      <c r="K50" s="19">
        <v>3</v>
      </c>
      <c r="L50" s="6">
        <f t="shared" si="0"/>
        <v>0.075</v>
      </c>
      <c r="M50">
        <f t="shared" si="1"/>
        <v>17.401960784313726</v>
      </c>
      <c r="O50" s="5"/>
    </row>
    <row r="51" spans="1:15" ht="12.75">
      <c r="A51">
        <v>46</v>
      </c>
      <c r="B51" s="4" t="s">
        <v>54</v>
      </c>
      <c r="C51" t="s">
        <v>29</v>
      </c>
      <c r="D51" t="s">
        <v>25</v>
      </c>
      <c r="F51" t="s">
        <v>44</v>
      </c>
      <c r="G51">
        <v>0</v>
      </c>
      <c r="H51">
        <v>0.5</v>
      </c>
      <c r="I51">
        <v>1.5</v>
      </c>
      <c r="J51">
        <v>0</v>
      </c>
      <c r="K51" s="19">
        <v>2</v>
      </c>
      <c r="L51" s="6">
        <f>K51/40</f>
        <v>0.05</v>
      </c>
      <c r="M51">
        <f>G51*(10-$G$58)+H51*(10-$H$58)+I51*(10-$I$58)+J51*(10-$J$58)</f>
        <v>11.509803921568626</v>
      </c>
      <c r="O51" s="5"/>
    </row>
    <row r="52" spans="1:15" ht="12.75">
      <c r="A52">
        <v>47</v>
      </c>
      <c r="B52" s="4" t="s">
        <v>57</v>
      </c>
      <c r="C52" t="s">
        <v>58</v>
      </c>
      <c r="D52" t="s">
        <v>56</v>
      </c>
      <c r="F52" t="s">
        <v>55</v>
      </c>
      <c r="G52">
        <v>1</v>
      </c>
      <c r="H52">
        <v>1</v>
      </c>
      <c r="I52">
        <v>0</v>
      </c>
      <c r="J52">
        <v>0</v>
      </c>
      <c r="K52" s="19">
        <v>2</v>
      </c>
      <c r="L52" s="6">
        <f>K52/40</f>
        <v>0.05</v>
      </c>
      <c r="M52">
        <f>G52*(10-$G$58)+H52*(10-$H$58)+I52*(10-$I$58)+J52*(10-$J$58)</f>
        <v>11.303921568627452</v>
      </c>
      <c r="O52" s="5"/>
    </row>
    <row r="53" spans="1:15" ht="12.75">
      <c r="A53">
        <v>48</v>
      </c>
      <c r="B53" s="4" t="s">
        <v>52</v>
      </c>
      <c r="C53" t="s">
        <v>53</v>
      </c>
      <c r="D53" t="s">
        <v>25</v>
      </c>
      <c r="F53" t="s">
        <v>41</v>
      </c>
      <c r="G53">
        <v>0</v>
      </c>
      <c r="H53">
        <v>1</v>
      </c>
      <c r="I53">
        <v>0</v>
      </c>
      <c r="J53">
        <v>0</v>
      </c>
      <c r="K53" s="19">
        <v>1</v>
      </c>
      <c r="L53" s="6">
        <f t="shared" si="0"/>
        <v>0.025</v>
      </c>
      <c r="M53">
        <f t="shared" si="1"/>
        <v>5.549019607843137</v>
      </c>
      <c r="O53" s="5"/>
    </row>
    <row r="54" spans="1:15" ht="12.75">
      <c r="A54">
        <v>49</v>
      </c>
      <c r="B54" s="4" t="s">
        <v>50</v>
      </c>
      <c r="C54" t="s">
        <v>51</v>
      </c>
      <c r="D54" t="s">
        <v>25</v>
      </c>
      <c r="F54" t="s">
        <v>41</v>
      </c>
      <c r="G54">
        <v>0</v>
      </c>
      <c r="H54">
        <v>0</v>
      </c>
      <c r="I54">
        <v>0</v>
      </c>
      <c r="J54">
        <v>0</v>
      </c>
      <c r="K54" s="19">
        <v>0</v>
      </c>
      <c r="L54" s="6">
        <f t="shared" si="0"/>
        <v>0</v>
      </c>
      <c r="M54">
        <f t="shared" si="1"/>
        <v>0</v>
      </c>
      <c r="O54" s="5"/>
    </row>
    <row r="55" spans="1:15" ht="12.75">
      <c r="A55">
        <v>50</v>
      </c>
      <c r="B55" s="4" t="s">
        <v>48</v>
      </c>
      <c r="C55" t="s">
        <v>49</v>
      </c>
      <c r="D55" t="s">
        <v>0</v>
      </c>
      <c r="F55" t="s">
        <v>32</v>
      </c>
      <c r="G55">
        <v>0</v>
      </c>
      <c r="H55">
        <v>0</v>
      </c>
      <c r="I55">
        <v>0</v>
      </c>
      <c r="J55">
        <v>0</v>
      </c>
      <c r="K55" s="19">
        <v>0</v>
      </c>
      <c r="L55" s="6">
        <f t="shared" si="0"/>
        <v>0</v>
      </c>
      <c r="M55">
        <f t="shared" si="1"/>
        <v>0</v>
      </c>
      <c r="O55" s="5"/>
    </row>
    <row r="56" spans="1:15" ht="12.75">
      <c r="A56">
        <v>51</v>
      </c>
      <c r="B56" s="4" t="s">
        <v>46</v>
      </c>
      <c r="C56" t="s">
        <v>47</v>
      </c>
      <c r="D56" t="s">
        <v>25</v>
      </c>
      <c r="F56" t="s">
        <v>44</v>
      </c>
      <c r="G56">
        <v>0</v>
      </c>
      <c r="H56">
        <v>0</v>
      </c>
      <c r="I56">
        <v>0</v>
      </c>
      <c r="J56">
        <v>0</v>
      </c>
      <c r="K56" s="19">
        <v>0</v>
      </c>
      <c r="L56" s="6">
        <f t="shared" si="0"/>
        <v>0</v>
      </c>
      <c r="M56">
        <f t="shared" si="1"/>
        <v>0</v>
      </c>
      <c r="O56" s="5"/>
    </row>
    <row r="58" spans="7:10" ht="12.75">
      <c r="G58">
        <f>SUM(G4:G56)/51</f>
        <v>4.245098039215686</v>
      </c>
      <c r="H58">
        <f>SUM(H4:H56)/51</f>
        <v>4.450980392156863</v>
      </c>
      <c r="I58">
        <f>SUM(I4:I56)/51</f>
        <v>4.176470588235294</v>
      </c>
      <c r="J58">
        <f>SUM(J4:J56)/51</f>
        <v>3.588235294117647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3" t="s">
        <v>1</v>
      </c>
      <c r="B2" s="23"/>
      <c r="C2" s="23"/>
      <c r="D2" s="23"/>
      <c r="E2" s="23"/>
      <c r="F2" s="23"/>
      <c r="G2" s="23"/>
    </row>
    <row r="3" ht="12.75">
      <c r="A3" s="7"/>
    </row>
    <row r="4" spans="1:7" ht="15">
      <c r="A4" s="7"/>
      <c r="B4" s="8" t="s">
        <v>2</v>
      </c>
      <c r="C4" s="24" t="s">
        <v>17</v>
      </c>
      <c r="D4" s="24"/>
      <c r="E4" s="24"/>
      <c r="F4" s="24"/>
      <c r="G4" s="24"/>
    </row>
    <row r="5" spans="1:7" ht="15">
      <c r="A5" s="7"/>
      <c r="B5" s="8" t="s">
        <v>3</v>
      </c>
      <c r="C5" s="24" t="s">
        <v>18</v>
      </c>
      <c r="D5" s="24"/>
      <c r="E5" s="24"/>
      <c r="F5" s="24"/>
      <c r="G5" s="24"/>
    </row>
    <row r="6" spans="1:5" ht="15">
      <c r="A6" s="7"/>
      <c r="B6" s="8" t="s">
        <v>4</v>
      </c>
      <c r="C6" s="24" t="s">
        <v>19</v>
      </c>
      <c r="D6" s="24"/>
      <c r="E6" s="24"/>
    </row>
    <row r="7" spans="1:4" ht="15">
      <c r="A7" s="7"/>
      <c r="B7" s="8" t="s">
        <v>5</v>
      </c>
      <c r="C7" s="21">
        <v>40928</v>
      </c>
      <c r="D7" s="21"/>
    </row>
    <row r="8" spans="1:3" ht="15">
      <c r="A8" s="7"/>
      <c r="B8" t="s">
        <v>6</v>
      </c>
      <c r="C8" s="8"/>
    </row>
    <row r="9" spans="1:3" ht="15">
      <c r="A9" s="7"/>
      <c r="B9" t="s">
        <v>7</v>
      </c>
      <c r="C9" s="8">
        <v>40</v>
      </c>
    </row>
    <row r="10" ht="13.5" thickBot="1">
      <c r="A10" s="7"/>
    </row>
    <row r="11" spans="1:7" ht="30.75" thickBo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1" t="s">
        <v>14</v>
      </c>
    </row>
    <row r="12" spans="1:7" ht="12.75">
      <c r="A12" s="12" t="s">
        <v>15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2" t="s">
        <v>16</v>
      </c>
      <c r="B32" s="22"/>
      <c r="C32" s="22"/>
      <c r="D32" s="22"/>
      <c r="E32" s="22"/>
      <c r="F32" s="22"/>
      <c r="G32" s="22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2019-05-11T10:58:08Z</dcterms:modified>
  <cp:category/>
  <cp:version/>
  <cp:contentType/>
  <cp:contentStatus/>
</cp:coreProperties>
</file>