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C2019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<sst xmlns="http://schemas.openxmlformats.org/spreadsheetml/2006/main" count="111" uniqueCount="77">
  <si>
    <t>Gymnázium Plzeň, Mikulášské nám.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</si>
  <si>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</si>
  <si>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</si>
  <si>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</si>
  <si>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</si>
  <si>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</si>
  <si>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</si>
  <si>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</si>
  <si>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</si>
  <si>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</si>
  <si>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</si>
  <si>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</si>
  <si>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</si>
  <si>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</si>
  <si>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</si>
  <si>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</si>
  <si>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</si>
  <si>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</si>
  <si>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</si>
  <si>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</si>
  <si>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Úspěšní řešitelé</t>
  </si>
  <si>
    <t>Další řešitelé</t>
  </si>
  <si>
    <t>MB</t>
  </si>
  <si>
    <t>Gymnázium J. Š. Baara Domažlice</t>
  </si>
  <si>
    <t>Hana Jano</t>
  </si>
  <si>
    <t>Gymnázium L. Pika Plzeň</t>
  </si>
  <si>
    <t>Tomáš</t>
  </si>
  <si>
    <t>Gymnázium J. Vrchlického Klatovy</t>
  </si>
  <si>
    <t>Taut</t>
  </si>
  <si>
    <t>Gymnázium Plasy</t>
  </si>
  <si>
    <t>Tereza</t>
  </si>
  <si>
    <t>Adam</t>
  </si>
  <si>
    <t>Petr</t>
  </si>
  <si>
    <t>Blažek</t>
  </si>
  <si>
    <t>Hana Radová</t>
  </si>
  <si>
    <t>Michal</t>
  </si>
  <si>
    <t>Polák</t>
  </si>
  <si>
    <t>Masarykovo gymnázium Plzeň</t>
  </si>
  <si>
    <t>Petra Komprdová</t>
  </si>
  <si>
    <t>Jakub</t>
  </si>
  <si>
    <t>Kislinger</t>
  </si>
  <si>
    <t>Václav Skřivan</t>
  </si>
  <si>
    <t>František</t>
  </si>
  <si>
    <t>Krůs</t>
  </si>
  <si>
    <t>Vlasta Nováková</t>
  </si>
  <si>
    <t>Kryštof</t>
  </si>
  <si>
    <t>Boura</t>
  </si>
  <si>
    <t>Eliška</t>
  </si>
  <si>
    <t>Pirnosová</t>
  </si>
  <si>
    <t>Dominik</t>
  </si>
  <si>
    <t>Farhan</t>
  </si>
  <si>
    <t>Mišek</t>
  </si>
  <si>
    <t>Josef Johánek</t>
  </si>
  <si>
    <t>Štěpán</t>
  </si>
  <si>
    <t>Pressl</t>
  </si>
  <si>
    <t>Marek</t>
  </si>
  <si>
    <t>Hanzl</t>
  </si>
  <si>
    <t>Eva Šafandová</t>
  </si>
  <si>
    <t>Chalupský</t>
  </si>
  <si>
    <t>Šimon</t>
  </si>
  <si>
    <t>Kurz</t>
  </si>
  <si>
    <t>Rais</t>
  </si>
  <si>
    <t>Jaroslav Pytlík</t>
  </si>
  <si>
    <t>Tocháčková</t>
  </si>
  <si>
    <t>Vacek</t>
  </si>
  <si>
    <t>Ivana Sirotková</t>
  </si>
  <si>
    <t>Michala</t>
  </si>
  <si>
    <t>Breníková</t>
  </si>
  <si>
    <t>Lindner</t>
  </si>
  <si>
    <t>David</t>
  </si>
  <si>
    <t>Hanus</t>
  </si>
  <si>
    <t>Jaroslava Domabylová</t>
  </si>
  <si>
    <t>Chval</t>
  </si>
  <si>
    <t>Jan František</t>
  </si>
  <si>
    <t>Porazil</t>
  </si>
  <si>
    <t>Dobrý</t>
  </si>
  <si>
    <t>Výsledky krajského kola FO, kategorie C (Plzeň 29. 4. 2019)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</si>
</sst>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0" xfId="47">
      <alignment/>
      <protection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25" fillId="0" borderId="0" xfId="47" applyFill="1">
      <alignment/>
      <protection/>
    </xf>
    <xf numFmtId="0" fontId="27" fillId="0" borderId="0" xfId="47" applyFont="1" applyFill="1">
      <alignment/>
      <protection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14" fontId="25" fillId="0" borderId="0" xfId="47" applyNumberFormat="1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20</v>
      </c>
      <c r="M3" s="16" t="s">
        <v>22</v>
      </c>
    </row>
    <row r="4" spans="1:15" ht="12.75">
      <c r="A4">
        <v>1</v>
      </c>
      <c r="B4" s="4" t="s">
        <v>33</v>
      </c>
      <c r="C4" t="s">
        <v>31</v>
      </c>
      <c r="D4" t="s">
        <v>0</v>
      </c>
      <c r="F4" t="s">
        <v>34</v>
      </c>
      <c r="G4">
        <v>10</v>
      </c>
      <c r="H4">
        <v>10</v>
      </c>
      <c r="I4">
        <v>7</v>
      </c>
      <c r="J4">
        <v>10</v>
      </c>
      <c r="K4" s="23">
        <v>37</v>
      </c>
      <c r="L4" s="6">
        <f aca="true" t="shared" si="0" ref="L4:L27">K4/40</f>
        <v>0.925</v>
      </c>
      <c r="M4">
        <f>G4*(10-$G$29)+H4*(10-$H$29)+I4*(10-$I$29)+J4*(10-$J$29)</f>
        <v>161.22727272727275</v>
      </c>
      <c r="O4" s="5"/>
    </row>
    <row r="5" spans="1:15" ht="12.75">
      <c r="A5">
        <v>2</v>
      </c>
      <c r="B5" s="4" t="s">
        <v>36</v>
      </c>
      <c r="C5" t="s">
        <v>35</v>
      </c>
      <c r="D5" t="s">
        <v>37</v>
      </c>
      <c r="F5" t="s">
        <v>38</v>
      </c>
      <c r="G5">
        <v>10</v>
      </c>
      <c r="H5">
        <v>10</v>
      </c>
      <c r="I5">
        <v>7</v>
      </c>
      <c r="J5">
        <v>10</v>
      </c>
      <c r="K5" s="23">
        <v>37</v>
      </c>
      <c r="L5" s="6">
        <f t="shared" si="0"/>
        <v>0.925</v>
      </c>
      <c r="M5">
        <f>G5*(10-$G$29)+H5*(10-$H$29)+I5*(10-$I$29)+J5*(10-$J$29)</f>
        <v>161.22727272727275</v>
      </c>
      <c r="O5" s="5"/>
    </row>
    <row r="6" spans="1:15" ht="12.75">
      <c r="A6">
        <v>3</v>
      </c>
      <c r="B6" s="4" t="s">
        <v>40</v>
      </c>
      <c r="C6" t="s">
        <v>39</v>
      </c>
      <c r="D6" t="s">
        <v>27</v>
      </c>
      <c r="F6" t="s">
        <v>41</v>
      </c>
      <c r="G6">
        <v>10</v>
      </c>
      <c r="H6">
        <v>10</v>
      </c>
      <c r="I6">
        <v>7</v>
      </c>
      <c r="J6">
        <v>8</v>
      </c>
      <c r="K6" s="23">
        <v>35</v>
      </c>
      <c r="L6" s="6">
        <f t="shared" si="0"/>
        <v>0.875</v>
      </c>
      <c r="M6">
        <f>G6*(10-$G$29)+H6*(10-$H$29)+I6*(10-$I$29)+J6*(10-$J$29)</f>
        <v>150.77272727272728</v>
      </c>
      <c r="O6" s="5"/>
    </row>
    <row r="7" spans="1:15" ht="12.75">
      <c r="A7">
        <v>4</v>
      </c>
      <c r="B7" s="4" t="s">
        <v>43</v>
      </c>
      <c r="C7" t="s">
        <v>42</v>
      </c>
      <c r="D7" t="s">
        <v>37</v>
      </c>
      <c r="F7" t="s">
        <v>44</v>
      </c>
      <c r="G7">
        <v>10</v>
      </c>
      <c r="H7">
        <v>10</v>
      </c>
      <c r="I7">
        <v>2</v>
      </c>
      <c r="J7">
        <v>10</v>
      </c>
      <c r="K7" s="23">
        <v>32</v>
      </c>
      <c r="L7" s="6">
        <f t="shared" si="0"/>
        <v>0.8</v>
      </c>
      <c r="M7">
        <f>G7*(10-$G$29)+H7*(10-$H$29)+I7*(10-$I$29)+J7*(10-$J$29)</f>
        <v>129.1818181818182</v>
      </c>
      <c r="O7" s="5"/>
    </row>
    <row r="8" spans="1:15" ht="12.75">
      <c r="A8">
        <v>5</v>
      </c>
      <c r="B8" s="4" t="s">
        <v>46</v>
      </c>
      <c r="C8" t="s">
        <v>45</v>
      </c>
      <c r="D8" t="s">
        <v>27</v>
      </c>
      <c r="F8" t="s">
        <v>41</v>
      </c>
      <c r="G8">
        <v>4</v>
      </c>
      <c r="H8">
        <v>10</v>
      </c>
      <c r="I8">
        <v>10</v>
      </c>
      <c r="J8">
        <v>7</v>
      </c>
      <c r="K8" s="23">
        <v>31</v>
      </c>
      <c r="L8" s="6">
        <f t="shared" si="0"/>
        <v>0.775</v>
      </c>
      <c r="M8">
        <f>G8*(10-$G$29)+H8*(10-$H$29)+I8*(10-$I$29)+J8*(10-$J$29)</f>
        <v>136.95454545454547</v>
      </c>
      <c r="O8" s="5"/>
    </row>
    <row r="9" spans="1:15" ht="12.75">
      <c r="A9">
        <v>6</v>
      </c>
      <c r="B9" s="4" t="s">
        <v>48</v>
      </c>
      <c r="C9" t="s">
        <v>47</v>
      </c>
      <c r="D9" t="s">
        <v>0</v>
      </c>
      <c r="F9" t="s">
        <v>34</v>
      </c>
      <c r="G9">
        <v>10</v>
      </c>
      <c r="H9">
        <v>10</v>
      </c>
      <c r="I9">
        <v>7</v>
      </c>
      <c r="J9">
        <v>3</v>
      </c>
      <c r="K9" s="23">
        <v>30</v>
      </c>
      <c r="L9" s="6">
        <f t="shared" si="0"/>
        <v>0.75</v>
      </c>
      <c r="M9">
        <f>G9*(10-$G$29)+H9*(10-$H$29)+I9*(10-$I$29)+J9*(10-$J$29)</f>
        <v>124.63636363636365</v>
      </c>
      <c r="O9" s="5"/>
    </row>
    <row r="10" spans="1:15" ht="12.75">
      <c r="A10">
        <v>7</v>
      </c>
      <c r="B10" s="4" t="s">
        <v>50</v>
      </c>
      <c r="C10" t="s">
        <v>49</v>
      </c>
      <c r="D10" t="s">
        <v>0</v>
      </c>
      <c r="F10" t="s">
        <v>34</v>
      </c>
      <c r="G10">
        <v>5</v>
      </c>
      <c r="H10">
        <v>10</v>
      </c>
      <c r="I10">
        <v>7</v>
      </c>
      <c r="J10">
        <v>6</v>
      </c>
      <c r="K10" s="23">
        <v>28</v>
      </c>
      <c r="L10" s="6">
        <f t="shared" si="0"/>
        <v>0.7</v>
      </c>
      <c r="M10">
        <f>G10*(10-$G$29)+H10*(10-$H$29)+I10*(10-$I$29)+J10*(10-$J$29)</f>
        <v>117.13636363636365</v>
      </c>
      <c r="O10" s="5"/>
    </row>
    <row r="11" spans="1:15" ht="12.75">
      <c r="A11">
        <v>8</v>
      </c>
      <c r="B11" s="4" t="s">
        <v>54</v>
      </c>
      <c r="C11" t="s">
        <v>53</v>
      </c>
      <c r="D11" t="s">
        <v>27</v>
      </c>
      <c r="F11" t="s">
        <v>41</v>
      </c>
      <c r="G11">
        <v>6</v>
      </c>
      <c r="H11">
        <v>5</v>
      </c>
      <c r="I11">
        <v>8</v>
      </c>
      <c r="J11">
        <v>7</v>
      </c>
      <c r="K11" s="23">
        <v>26</v>
      </c>
      <c r="L11" s="6">
        <f>K11/40</f>
        <v>0.65</v>
      </c>
      <c r="M11">
        <f>G11*(10-$G$29)+H11*(10-$H$29)+I11*(10-$I$29)+J11*(10-$J$29)</f>
        <v>124.54545454545456</v>
      </c>
      <c r="O11" s="5"/>
    </row>
    <row r="12" spans="1:15" ht="12.75">
      <c r="A12">
        <v>9</v>
      </c>
      <c r="B12" s="4" t="s">
        <v>51</v>
      </c>
      <c r="C12" t="s">
        <v>32</v>
      </c>
      <c r="D12" t="s">
        <v>23</v>
      </c>
      <c r="F12" t="s">
        <v>52</v>
      </c>
      <c r="G12">
        <v>10</v>
      </c>
      <c r="H12">
        <v>10</v>
      </c>
      <c r="I12">
        <v>1</v>
      </c>
      <c r="J12">
        <v>5</v>
      </c>
      <c r="K12" s="23">
        <v>26</v>
      </c>
      <c r="L12" s="6">
        <f>K12/40</f>
        <v>0.65</v>
      </c>
      <c r="M12">
        <f>G12*(10-$G$29)+H12*(10-$H$29)+I12*(10-$I$29)+J12*(10-$J$29)</f>
        <v>96.63636363636364</v>
      </c>
      <c r="O12" s="5"/>
    </row>
    <row r="13" spans="1:15" ht="12.75">
      <c r="A13">
        <v>10</v>
      </c>
      <c r="B13" s="4" t="s">
        <v>56</v>
      </c>
      <c r="C13" t="s">
        <v>55</v>
      </c>
      <c r="D13" t="s">
        <v>25</v>
      </c>
      <c r="F13" t="s">
        <v>57</v>
      </c>
      <c r="G13">
        <v>10</v>
      </c>
      <c r="H13">
        <v>10</v>
      </c>
      <c r="I13">
        <v>0</v>
      </c>
      <c r="J13">
        <v>5</v>
      </c>
      <c r="K13" s="23">
        <v>25</v>
      </c>
      <c r="L13" s="6">
        <f t="shared" si="0"/>
        <v>0.625</v>
      </c>
      <c r="M13">
        <f>G13*(10-$G$29)+H13*(10-$H$29)+I13*(10-$I$29)+J13*(10-$J$29)</f>
        <v>90.22727272727273</v>
      </c>
      <c r="O13" s="5"/>
    </row>
    <row r="14" spans="1:15" ht="12.75">
      <c r="A14">
        <v>11</v>
      </c>
      <c r="B14" s="4" t="s">
        <v>58</v>
      </c>
      <c r="C14" t="s">
        <v>32</v>
      </c>
      <c r="D14" t="s">
        <v>37</v>
      </c>
      <c r="F14" t="s">
        <v>38</v>
      </c>
      <c r="G14">
        <v>0</v>
      </c>
      <c r="H14">
        <v>5</v>
      </c>
      <c r="I14">
        <v>10</v>
      </c>
      <c r="J14">
        <v>8</v>
      </c>
      <c r="K14" s="23">
        <v>23</v>
      </c>
      <c r="L14" s="6">
        <f t="shared" si="0"/>
        <v>0.575</v>
      </c>
      <c r="M14">
        <f>G14*(10-$G$29)+H14*(10-$H$29)+I14*(10-$I$29)+J14*(10-$J$29)</f>
        <v>114.77272727272728</v>
      </c>
      <c r="O14" s="5"/>
    </row>
    <row r="15" spans="1:15" ht="12.75">
      <c r="A15">
        <v>12</v>
      </c>
      <c r="B15" s="4" t="s">
        <v>60</v>
      </c>
      <c r="C15" t="s">
        <v>59</v>
      </c>
      <c r="D15" t="s">
        <v>25</v>
      </c>
      <c r="F15" t="s">
        <v>57</v>
      </c>
      <c r="G15">
        <v>10</v>
      </c>
      <c r="H15">
        <v>10</v>
      </c>
      <c r="I15">
        <v>1</v>
      </c>
      <c r="J15">
        <v>0</v>
      </c>
      <c r="K15" s="23">
        <v>21</v>
      </c>
      <c r="L15" s="6">
        <f t="shared" si="0"/>
        <v>0.525</v>
      </c>
      <c r="M15">
        <f>G15*(10-$G$29)+H15*(10-$H$29)+I15*(10-$I$29)+J15*(10-$J$29)</f>
        <v>70.5</v>
      </c>
      <c r="O15" s="5"/>
    </row>
    <row r="16" spans="1:15" ht="12.75">
      <c r="A16">
        <v>13</v>
      </c>
      <c r="B16" s="4" t="s">
        <v>61</v>
      </c>
      <c r="C16" t="s">
        <v>45</v>
      </c>
      <c r="D16" t="s">
        <v>0</v>
      </c>
      <c r="F16" t="s">
        <v>62</v>
      </c>
      <c r="G16">
        <v>6</v>
      </c>
      <c r="H16">
        <v>5</v>
      </c>
      <c r="I16">
        <v>1</v>
      </c>
      <c r="J16">
        <v>6</v>
      </c>
      <c r="K16" s="23">
        <v>18</v>
      </c>
      <c r="L16" s="6">
        <f t="shared" si="0"/>
        <v>0.45</v>
      </c>
      <c r="M16">
        <f>G16*(10-$G$29)+H16*(10-$H$29)+I16*(10-$I$29)+J16*(10-$J$29)</f>
        <v>74.45454545454547</v>
      </c>
      <c r="O16" s="5"/>
    </row>
    <row r="17" spans="1:15" ht="12.75">
      <c r="A17">
        <v>14</v>
      </c>
      <c r="B17" s="4" t="s">
        <v>63</v>
      </c>
      <c r="C17" t="s">
        <v>30</v>
      </c>
      <c r="D17" t="s">
        <v>0</v>
      </c>
      <c r="F17" t="s">
        <v>34</v>
      </c>
      <c r="G17">
        <v>5</v>
      </c>
      <c r="H17">
        <v>10</v>
      </c>
      <c r="I17">
        <v>1</v>
      </c>
      <c r="J17">
        <v>2</v>
      </c>
      <c r="K17" s="23">
        <v>18</v>
      </c>
      <c r="L17" s="6">
        <f t="shared" si="0"/>
        <v>0.45</v>
      </c>
      <c r="M17">
        <f>G17*(10-$G$29)+H17*(10-$H$29)+I17*(10-$I$29)+J17*(10-$J$29)</f>
        <v>57.77272727272728</v>
      </c>
      <c r="O17" s="5"/>
    </row>
    <row r="18" spans="1:15" ht="12.75">
      <c r="A18">
        <v>15</v>
      </c>
      <c r="B18" s="4" t="s">
        <v>64</v>
      </c>
      <c r="C18" t="s">
        <v>32</v>
      </c>
      <c r="D18" t="s">
        <v>25</v>
      </c>
      <c r="F18" t="s">
        <v>65</v>
      </c>
      <c r="G18">
        <v>1</v>
      </c>
      <c r="H18">
        <v>10</v>
      </c>
      <c r="I18">
        <v>0</v>
      </c>
      <c r="J18">
        <v>6</v>
      </c>
      <c r="K18" s="23">
        <v>17</v>
      </c>
      <c r="L18" s="6">
        <f t="shared" si="0"/>
        <v>0.425</v>
      </c>
      <c r="M18">
        <f>G18*(10-$G$29)+H18*(10-$H$29)+I18*(10-$I$29)+J18*(10-$J$29)</f>
        <v>53.727272727272734</v>
      </c>
      <c r="O18" s="5"/>
    </row>
    <row r="19" ht="12.75">
      <c r="L19" s="6"/>
    </row>
    <row r="20" spans="1:18" ht="15.75">
      <c r="A20" s="3" t="s">
        <v>21</v>
      </c>
      <c r="B20" s="4"/>
      <c r="K20" s="17"/>
      <c r="L20" s="6"/>
      <c r="P20" s="5"/>
      <c r="R20" s="18"/>
    </row>
    <row r="21" spans="1:15" ht="12.75">
      <c r="A21">
        <v>16</v>
      </c>
      <c r="B21" s="4" t="s">
        <v>67</v>
      </c>
      <c r="C21" t="s">
        <v>66</v>
      </c>
      <c r="D21" t="s">
        <v>25</v>
      </c>
      <c r="F21" t="s">
        <v>57</v>
      </c>
      <c r="G21">
        <v>1</v>
      </c>
      <c r="H21">
        <v>10</v>
      </c>
      <c r="I21">
        <v>3</v>
      </c>
      <c r="J21">
        <v>2</v>
      </c>
      <c r="K21" s="23">
        <v>16</v>
      </c>
      <c r="L21" s="6">
        <f t="shared" si="0"/>
        <v>0.4</v>
      </c>
      <c r="M21">
        <f>G21*(10-$G$29)+H21*(10-$H$29)+I21*(10-$I$29)+J21*(10-$J$29)</f>
        <v>52.04545454545455</v>
      </c>
      <c r="O21" s="5"/>
    </row>
    <row r="22" spans="1:15" ht="12.75">
      <c r="A22">
        <v>17</v>
      </c>
      <c r="B22" s="4" t="s">
        <v>68</v>
      </c>
      <c r="C22" t="s">
        <v>35</v>
      </c>
      <c r="D22" t="s">
        <v>25</v>
      </c>
      <c r="F22" t="s">
        <v>57</v>
      </c>
      <c r="G22">
        <v>2</v>
      </c>
      <c r="H22">
        <v>5</v>
      </c>
      <c r="I22">
        <v>3</v>
      </c>
      <c r="J22">
        <v>4</v>
      </c>
      <c r="K22" s="23">
        <v>14</v>
      </c>
      <c r="L22" s="6">
        <f t="shared" si="0"/>
        <v>0.35</v>
      </c>
      <c r="M22">
        <f>G22*(10-$G$29)+H22*(10-$H$29)+I22*(10-$I$29)+J22*(10-$J$29)</f>
        <v>58.27272727272728</v>
      </c>
      <c r="O22" s="5"/>
    </row>
    <row r="23" spans="1:15" ht="12.75">
      <c r="A23">
        <v>18</v>
      </c>
      <c r="B23" s="4" t="s">
        <v>70</v>
      </c>
      <c r="C23" t="s">
        <v>69</v>
      </c>
      <c r="D23" t="s">
        <v>0</v>
      </c>
      <c r="F23" t="s">
        <v>62</v>
      </c>
      <c r="G23">
        <v>2</v>
      </c>
      <c r="H23">
        <v>10</v>
      </c>
      <c r="I23">
        <v>0</v>
      </c>
      <c r="J23">
        <v>1</v>
      </c>
      <c r="K23" s="23">
        <v>13</v>
      </c>
      <c r="L23" s="6">
        <f t="shared" si="0"/>
        <v>0.325</v>
      </c>
      <c r="M23">
        <f>G23*(10-$G$29)+H23*(10-$H$29)+I23*(10-$I$29)+J23*(10-$J$29)</f>
        <v>32.227272727272734</v>
      </c>
      <c r="O23" s="5"/>
    </row>
    <row r="24" spans="1:15" ht="12.75">
      <c r="A24">
        <v>19</v>
      </c>
      <c r="B24" s="4" t="s">
        <v>28</v>
      </c>
      <c r="C24" t="s">
        <v>26</v>
      </c>
      <c r="D24" t="s">
        <v>29</v>
      </c>
      <c r="F24" t="s">
        <v>71</v>
      </c>
      <c r="G24">
        <v>3</v>
      </c>
      <c r="H24">
        <v>10</v>
      </c>
      <c r="I24">
        <v>0</v>
      </c>
      <c r="J24">
        <v>0</v>
      </c>
      <c r="K24" s="23">
        <v>13</v>
      </c>
      <c r="L24" s="6">
        <f t="shared" si="0"/>
        <v>0.325</v>
      </c>
      <c r="M24">
        <f>G24*(10-$G$29)+H24*(10-$H$29)+I24*(10-$I$29)+J24*(10-$J$29)</f>
        <v>31.636363636363644</v>
      </c>
      <c r="O24" s="5"/>
    </row>
    <row r="25" spans="1:15" ht="12.75">
      <c r="A25">
        <v>20</v>
      </c>
      <c r="B25" s="4" t="s">
        <v>72</v>
      </c>
      <c r="C25" t="s">
        <v>39</v>
      </c>
      <c r="D25" t="s">
        <v>23</v>
      </c>
      <c r="F25" t="s">
        <v>24</v>
      </c>
      <c r="G25">
        <v>1</v>
      </c>
      <c r="H25">
        <v>5</v>
      </c>
      <c r="I25">
        <v>0</v>
      </c>
      <c r="J25">
        <v>5</v>
      </c>
      <c r="K25" s="23">
        <v>11</v>
      </c>
      <c r="L25" s="6">
        <f t="shared" si="0"/>
        <v>0.275</v>
      </c>
      <c r="M25">
        <f>G25*(10-$G$29)+H25*(10-$H$29)+I25*(10-$I$29)+J25*(10-$J$29)</f>
        <v>39.63636363636364</v>
      </c>
      <c r="O25" s="5"/>
    </row>
    <row r="26" spans="1:15" ht="12.75">
      <c r="A26">
        <v>21</v>
      </c>
      <c r="B26" s="4" t="s">
        <v>74</v>
      </c>
      <c r="C26" t="s">
        <v>73</v>
      </c>
      <c r="D26" t="s">
        <v>23</v>
      </c>
      <c r="F26" t="s">
        <v>24</v>
      </c>
      <c r="G26">
        <v>0</v>
      </c>
      <c r="H26">
        <v>6</v>
      </c>
      <c r="I26">
        <v>3</v>
      </c>
      <c r="J26">
        <v>0</v>
      </c>
      <c r="K26" s="23">
        <v>9</v>
      </c>
      <c r="L26" s="6">
        <f t="shared" si="0"/>
        <v>0.225</v>
      </c>
      <c r="M26">
        <f>G26*(10-$G$29)+H26*(10-$H$29)+I26*(10-$I$29)+J26*(10-$J$29)</f>
        <v>29.863636363636367</v>
      </c>
      <c r="O26" s="5"/>
    </row>
    <row r="27" spans="1:15" ht="12.75">
      <c r="A27">
        <v>22</v>
      </c>
      <c r="B27" s="4" t="s">
        <v>75</v>
      </c>
      <c r="C27" t="s">
        <v>42</v>
      </c>
      <c r="D27" t="s">
        <v>29</v>
      </c>
      <c r="F27" t="s">
        <v>71</v>
      </c>
      <c r="G27">
        <v>2</v>
      </c>
      <c r="H27">
        <v>0</v>
      </c>
      <c r="I27">
        <v>1</v>
      </c>
      <c r="J27">
        <v>0</v>
      </c>
      <c r="K27" s="23">
        <v>3</v>
      </c>
      <c r="L27" s="6">
        <f t="shared" si="0"/>
        <v>0.075</v>
      </c>
      <c r="M27">
        <f>G27*(10-$G$29)+H27*(10-$H$29)+I27*(10-$I$29)+J27*(10-$J$29)</f>
        <v>15.681818181818183</v>
      </c>
      <c r="O27" s="5"/>
    </row>
    <row r="28" spans="1:21" ht="1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5"/>
      <c r="L28" s="26"/>
      <c r="M28" s="27"/>
      <c r="N28" s="27"/>
      <c r="O28" s="28"/>
      <c r="P28" s="24"/>
      <c r="Q28" s="24"/>
      <c r="R28" s="24"/>
      <c r="S28" s="27"/>
      <c r="T28" s="27"/>
      <c r="U28" s="27"/>
    </row>
    <row r="29" spans="1:21" ht="15">
      <c r="A29" s="24"/>
      <c r="B29" s="25"/>
      <c r="C29" s="24"/>
      <c r="D29" s="24"/>
      <c r="E29" s="24"/>
      <c r="F29" s="24"/>
      <c r="G29">
        <f>SUM(G4:G27)/22</f>
        <v>5.363636363636363</v>
      </c>
      <c r="H29">
        <f>SUM(H4:H27)/22</f>
        <v>8.227272727272727</v>
      </c>
      <c r="I29">
        <f>SUM(I4:I27)/22</f>
        <v>3.590909090909091</v>
      </c>
      <c r="J29">
        <f>SUM(J4:J27)/22</f>
        <v>4.7727272727272725</v>
      </c>
      <c r="K29" s="25"/>
      <c r="L29" s="26"/>
      <c r="M29" s="27"/>
      <c r="N29" s="27"/>
      <c r="O29" s="28"/>
      <c r="P29" s="24"/>
      <c r="Q29" s="24"/>
      <c r="R29" s="24"/>
      <c r="S29" s="27"/>
      <c r="T29" s="27"/>
      <c r="U29" s="27"/>
    </row>
    <row r="30" spans="1:21" ht="15">
      <c r="A30" s="24"/>
      <c r="B30" s="25"/>
      <c r="C30" s="24"/>
      <c r="D30" s="24"/>
      <c r="E30" s="24"/>
      <c r="F30" s="24"/>
      <c r="G30" s="24"/>
      <c r="H30" s="24"/>
      <c r="I30" s="24"/>
      <c r="J30" s="24"/>
      <c r="K30" s="25"/>
      <c r="L30" s="26"/>
      <c r="M30" s="27"/>
      <c r="N30" s="27"/>
      <c r="O30" s="28"/>
      <c r="P30" s="24"/>
      <c r="Q30" s="24"/>
      <c r="R30" s="24"/>
      <c r="S30" s="27"/>
      <c r="T30" s="27"/>
      <c r="U30" s="27"/>
    </row>
    <row r="31" spans="1:21" ht="15">
      <c r="A31" s="24"/>
      <c r="B31" s="25"/>
      <c r="C31" s="24"/>
      <c r="D31" s="24"/>
      <c r="E31" s="24"/>
      <c r="F31" s="24"/>
      <c r="G31" s="24"/>
      <c r="H31" s="24"/>
      <c r="I31" s="24"/>
      <c r="J31" s="24"/>
      <c r="K31" s="25"/>
      <c r="L31" s="26"/>
      <c r="M31" s="27"/>
      <c r="N31" s="27"/>
      <c r="O31" s="28"/>
      <c r="P31" s="24"/>
      <c r="Q31" s="24"/>
      <c r="R31" s="24"/>
      <c r="S31" s="27"/>
      <c r="T31" s="27"/>
      <c r="U31" s="27"/>
    </row>
    <row r="33" spans="1:21" ht="15">
      <c r="A33" s="24"/>
      <c r="B33" s="25"/>
      <c r="C33" s="24"/>
      <c r="D33" s="24"/>
      <c r="E33" s="24"/>
      <c r="F33" s="24"/>
      <c r="G33" s="24"/>
      <c r="H33" s="24"/>
      <c r="I33" s="24"/>
      <c r="J33" s="24"/>
      <c r="K33" s="25"/>
      <c r="L33" s="26"/>
      <c r="M33" s="27"/>
      <c r="N33" s="27"/>
      <c r="O33" s="28"/>
      <c r="P33" s="24"/>
      <c r="Q33" s="24"/>
      <c r="R33" s="24"/>
      <c r="S33" s="27"/>
      <c r="T33" s="27"/>
      <c r="U33" s="27"/>
    </row>
    <row r="34" spans="1:21" ht="15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5"/>
      <c r="L34" s="26"/>
      <c r="M34" s="27"/>
      <c r="N34" s="27"/>
      <c r="O34" s="28"/>
      <c r="P34" s="24"/>
      <c r="Q34" s="24"/>
      <c r="R34" s="24"/>
      <c r="S34" s="27"/>
      <c r="T34" s="27"/>
      <c r="U34" s="27"/>
    </row>
    <row r="35" spans="1:21" ht="15">
      <c r="A35" s="24"/>
      <c r="B35" s="25"/>
      <c r="C35" s="24"/>
      <c r="D35" s="24"/>
      <c r="E35" s="24"/>
      <c r="F35" s="24"/>
      <c r="G35" s="24"/>
      <c r="H35" s="24"/>
      <c r="I35" s="24"/>
      <c r="J35" s="24"/>
      <c r="K35" s="25"/>
      <c r="L35" s="26"/>
      <c r="M35" s="27"/>
      <c r="N35" s="27"/>
      <c r="O35" s="28"/>
      <c r="P35" s="24"/>
      <c r="Q35" s="24"/>
      <c r="R35" s="24"/>
      <c r="S35" s="27"/>
      <c r="T35" s="27"/>
      <c r="U35" s="27"/>
    </row>
    <row r="36" spans="1:21" ht="15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5"/>
      <c r="L36" s="26"/>
      <c r="M36" s="27"/>
      <c r="N36" s="27"/>
      <c r="O36" s="28"/>
      <c r="P36" s="24"/>
      <c r="Q36" s="24"/>
      <c r="R36" s="27"/>
      <c r="S36" s="27"/>
      <c r="T36" s="27"/>
      <c r="U36" s="2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1" t="s">
        <v>1</v>
      </c>
      <c r="B2" s="21"/>
      <c r="C2" s="21"/>
      <c r="D2" s="21"/>
      <c r="E2" s="21"/>
      <c r="F2" s="21"/>
      <c r="G2" s="21"/>
    </row>
    <row r="3" ht="12.75">
      <c r="A3" s="7"/>
    </row>
    <row r="4" spans="1:7" ht="15">
      <c r="A4" s="7"/>
      <c r="B4" s="8" t="s">
        <v>2</v>
      </c>
      <c r="C4" s="22" t="s">
        <v>17</v>
      </c>
      <c r="D4" s="22"/>
      <c r="E4" s="22"/>
      <c r="F4" s="22"/>
      <c r="G4" s="22"/>
    </row>
    <row r="5" spans="1:7" ht="15">
      <c r="A5" s="7"/>
      <c r="B5" s="8" t="s">
        <v>3</v>
      </c>
      <c r="C5" s="22" t="s">
        <v>18</v>
      </c>
      <c r="D5" s="22"/>
      <c r="E5" s="22"/>
      <c r="F5" s="22"/>
      <c r="G5" s="22"/>
    </row>
    <row r="6" spans="1:5" ht="15">
      <c r="A6" s="7"/>
      <c r="B6" s="8" t="s">
        <v>4</v>
      </c>
      <c r="C6" s="22" t="s">
        <v>19</v>
      </c>
      <c r="D6" s="22"/>
      <c r="E6" s="22"/>
    </row>
    <row r="7" spans="1:4" ht="15">
      <c r="A7" s="7"/>
      <c r="B7" s="8" t="s">
        <v>5</v>
      </c>
      <c r="C7" s="19">
        <v>40928</v>
      </c>
      <c r="D7" s="19"/>
    </row>
    <row r="8" spans="1:3" ht="15">
      <c r="A8" s="7"/>
      <c r="B8" t="s">
        <v>6</v>
      </c>
      <c r="C8" s="8"/>
    </row>
    <row r="9" spans="1:3" ht="15">
      <c r="A9" s="7"/>
      <c r="B9" t="s">
        <v>7</v>
      </c>
      <c r="C9" s="8">
        <v>40</v>
      </c>
    </row>
    <row r="10" ht="13.5" thickBot="1">
      <c r="A10" s="7"/>
    </row>
    <row r="11" spans="1:7" ht="30.75" thickBot="1">
      <c r="A11" s="9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1" t="s">
        <v>14</v>
      </c>
    </row>
    <row r="12" spans="1:7" ht="12.75">
      <c r="A12" s="12" t="s">
        <v>15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0" t="s">
        <v>16</v>
      </c>
      <c r="B32" s="20"/>
      <c r="C32" s="20"/>
      <c r="D32" s="20"/>
      <c r="E32" s="20"/>
      <c r="F32" s="20"/>
      <c r="G32" s="20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2019-05-05T17:08:06Z</dcterms:modified>
  <cp:category/>
  <cp:version/>
  <cp:contentType/>
  <cp:contentStatus/>
</cp:coreProperties>
</file>