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<sst xmlns="http://schemas.openxmlformats.org/spreadsheetml/2006/main" count="127" uniqueCount="91">
  <si>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</si>
  <si>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</si>
  <si>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</si>
  <si>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</si>
  <si>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</si>
  <si>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</si>
  <si>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</si>
  <si>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</si>
  <si>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</si>
  <si>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</si>
  <si>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</si>
  <si>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</si>
  <si>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</si>
  <si>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</si>
  <si>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</si>
  <si>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</si>
  <si>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</si>
  <si>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</si>
  <si>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</si>
  <si>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</si>
  <si>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</si>
  <si>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</si>
  <si>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</si>
  <si>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Veselý</t>
  </si>
  <si>
    <t>Gymnázium Rokycany</t>
  </si>
  <si>
    <t>Úspěšní řešitelé</t>
  </si>
  <si>
    <t>Další řešitelé</t>
  </si>
  <si>
    <t>MB</t>
  </si>
  <si>
    <t>Tomáš</t>
  </si>
  <si>
    <t>Petra Komprdová</t>
  </si>
  <si>
    <t>Jan</t>
  </si>
  <si>
    <t>Gymnázium J. Š. Baara Domažlice</t>
  </si>
  <si>
    <t>Hana Jano</t>
  </si>
  <si>
    <t>Vojtěch</t>
  </si>
  <si>
    <t>Richard</t>
  </si>
  <si>
    <t>Váňa</t>
  </si>
  <si>
    <t>Miroslav Panoš</t>
  </si>
  <si>
    <t>Kateřina</t>
  </si>
  <si>
    <t>Sůsová</t>
  </si>
  <si>
    <t>Ivana Šafránková</t>
  </si>
  <si>
    <t>Hurdzan</t>
  </si>
  <si>
    <t>Alexandra</t>
  </si>
  <si>
    <t>Planetová</t>
  </si>
  <si>
    <t>Helena Čížková</t>
  </si>
  <si>
    <t>Pohořelý</t>
  </si>
  <si>
    <t>Adam</t>
  </si>
  <si>
    <t>Babka</t>
  </si>
  <si>
    <t>Ondřej</t>
  </si>
  <si>
    <t>Taut</t>
  </si>
  <si>
    <t>Gymnázium Plasy</t>
  </si>
  <si>
    <t>Josef Vladař</t>
  </si>
  <si>
    <t>Alena</t>
  </si>
  <si>
    <t>Osvaldová</t>
  </si>
  <si>
    <t>Matějka</t>
  </si>
  <si>
    <t>Hana Havlíčková</t>
  </si>
  <si>
    <t>Marcel</t>
  </si>
  <si>
    <t>Zdeněk</t>
  </si>
  <si>
    <t>Střední průmyslová škola strojnická Plzeň</t>
  </si>
  <si>
    <t>Dagmar Špalová</t>
  </si>
  <si>
    <t>Daniel</t>
  </si>
  <si>
    <t>Sůva</t>
  </si>
  <si>
    <t>Gymnázium Stříbro</t>
  </si>
  <si>
    <t>Jitka Soukupová</t>
  </si>
  <si>
    <t>Thao</t>
  </si>
  <si>
    <t>Tranová</t>
  </si>
  <si>
    <t>Vít</t>
  </si>
  <si>
    <t>Vokroj</t>
  </si>
  <si>
    <t>Věra Krůsová</t>
  </si>
  <si>
    <t>Benjamín</t>
  </si>
  <si>
    <t>Sklenář</t>
  </si>
  <si>
    <t>Jana</t>
  </si>
  <si>
    <t>Štědrá</t>
  </si>
  <si>
    <t>Svoboda</t>
  </si>
  <si>
    <t>Hubata</t>
  </si>
  <si>
    <t>Václav</t>
  </si>
  <si>
    <t>Špilar</t>
  </si>
  <si>
    <t>Vladimíra</t>
  </si>
  <si>
    <t>Kimlová</t>
  </si>
  <si>
    <t>Jiří Motis</t>
  </si>
  <si>
    <t>Veronika</t>
  </si>
  <si>
    <t>Jansová</t>
  </si>
  <si>
    <t>Tereza</t>
  </si>
  <si>
    <t>Kašáková</t>
  </si>
  <si>
    <t>Barbora</t>
  </si>
  <si>
    <t>Neckářová</t>
  </si>
  <si>
    <t>Lucie</t>
  </si>
  <si>
    <t>Dedková</t>
  </si>
  <si>
    <t>Koča</t>
  </si>
  <si>
    <t>Lenka</t>
  </si>
  <si>
    <t>Janská</t>
  </si>
  <si>
    <t>Výsledky krajského kola FO, kategorie D (Plzeň 19. 4. 2017)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</si>
</sst>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4" fillId="0" borderId="0" xfId="47" applyFont="1">
      <alignment/>
      <protection/>
    </xf>
    <xf numFmtId="14" fontId="45" fillId="0" borderId="0" xfId="47" applyNumberFormat="1" applyFont="1">
      <alignment/>
      <protection/>
    </xf>
    <xf numFmtId="0" fontId="45" fillId="0" borderId="0" xfId="47" applyFont="1">
      <alignment/>
      <protection/>
    </xf>
    <xf numFmtId="0" fontId="44" fillId="33" borderId="0" xfId="47" applyFont="1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25</v>
      </c>
      <c r="M3" s="16" t="s">
        <v>27</v>
      </c>
    </row>
    <row r="4" spans="1:18" ht="12.75">
      <c r="A4" s="26">
        <v>1</v>
      </c>
      <c r="B4" s="24" t="s">
        <v>35</v>
      </c>
      <c r="C4" s="26" t="s">
        <v>34</v>
      </c>
      <c r="D4" s="26" t="s">
        <v>1</v>
      </c>
      <c r="E4" s="26"/>
      <c r="F4" s="26" t="s">
        <v>36</v>
      </c>
      <c r="G4" s="26">
        <v>3.5</v>
      </c>
      <c r="H4" s="26">
        <v>5</v>
      </c>
      <c r="I4" s="26">
        <v>10</v>
      </c>
      <c r="J4" s="26">
        <v>10</v>
      </c>
      <c r="K4" s="27">
        <v>28.5</v>
      </c>
      <c r="L4" s="6">
        <f>K4/40</f>
        <v>0.7125</v>
      </c>
      <c r="M4">
        <f>G4*(10-$G$35)+H4*(10-$H$35)+I4*(10-$I$35)+J4*(10-$J$35)</f>
        <v>153.60576923076923</v>
      </c>
      <c r="O4" s="25"/>
      <c r="P4" s="26"/>
      <c r="Q4" s="26"/>
      <c r="R4" s="26"/>
    </row>
    <row r="5" spans="1:18" ht="12.75">
      <c r="A5" s="26">
        <v>2</v>
      </c>
      <c r="B5" s="24" t="s">
        <v>38</v>
      </c>
      <c r="C5" s="26" t="s">
        <v>37</v>
      </c>
      <c r="D5" s="26" t="s">
        <v>0</v>
      </c>
      <c r="E5" s="26"/>
      <c r="F5" s="26" t="s">
        <v>39</v>
      </c>
      <c r="G5" s="26">
        <v>3</v>
      </c>
      <c r="H5" s="26">
        <v>9</v>
      </c>
      <c r="I5" s="26">
        <v>6</v>
      </c>
      <c r="J5" s="26">
        <v>9</v>
      </c>
      <c r="K5" s="27">
        <v>27</v>
      </c>
      <c r="L5" s="6">
        <f aca="true" t="shared" si="0" ref="L5:L19">K5/40</f>
        <v>0.675</v>
      </c>
      <c r="M5">
        <f aca="true" t="shared" si="1" ref="M5:M19">G5*(10-$G$35)+H5*(10-$H$35)+I5*(10-$I$35)+J5*(10-$J$35)</f>
        <v>154.3846153846154</v>
      </c>
      <c r="O5" s="25"/>
      <c r="P5" s="26"/>
      <c r="Q5" s="26"/>
      <c r="R5" s="26"/>
    </row>
    <row r="6" spans="1:18" ht="12.75">
      <c r="A6" s="26">
        <v>3</v>
      </c>
      <c r="B6" s="24" t="s">
        <v>40</v>
      </c>
      <c r="C6" s="26" t="s">
        <v>28</v>
      </c>
      <c r="D6" s="26" t="s">
        <v>1</v>
      </c>
      <c r="E6" s="26"/>
      <c r="F6" s="26" t="s">
        <v>23</v>
      </c>
      <c r="G6" s="26">
        <v>1</v>
      </c>
      <c r="H6" s="26">
        <v>8</v>
      </c>
      <c r="I6" s="26">
        <v>8</v>
      </c>
      <c r="J6" s="26">
        <v>7</v>
      </c>
      <c r="K6" s="27">
        <v>24</v>
      </c>
      <c r="L6" s="6">
        <f t="shared" si="0"/>
        <v>0.6</v>
      </c>
      <c r="M6">
        <f t="shared" si="1"/>
        <v>130.6153846153846</v>
      </c>
      <c r="O6" s="25"/>
      <c r="P6" s="26"/>
      <c r="Q6" s="26"/>
      <c r="R6" s="26"/>
    </row>
    <row r="7" spans="1:18" ht="12.75">
      <c r="A7" s="26">
        <v>4</v>
      </c>
      <c r="B7" s="24" t="s">
        <v>42</v>
      </c>
      <c r="C7" s="26" t="s">
        <v>41</v>
      </c>
      <c r="D7" s="26" t="s">
        <v>24</v>
      </c>
      <c r="E7" s="26"/>
      <c r="F7" s="26" t="s">
        <v>43</v>
      </c>
      <c r="G7" s="26">
        <v>3</v>
      </c>
      <c r="H7" s="26">
        <v>6</v>
      </c>
      <c r="I7" s="26">
        <v>4.5</v>
      </c>
      <c r="J7" s="26">
        <v>10</v>
      </c>
      <c r="K7" s="27">
        <v>23.5</v>
      </c>
      <c r="L7" s="6">
        <f t="shared" si="0"/>
        <v>0.5875</v>
      </c>
      <c r="M7">
        <f t="shared" si="1"/>
        <v>134.49038461538464</v>
      </c>
      <c r="O7" s="25"/>
      <c r="P7" s="26"/>
      <c r="Q7" s="26"/>
      <c r="R7" s="26"/>
    </row>
    <row r="8" spans="1:18" ht="12.75">
      <c r="A8" s="26">
        <v>5</v>
      </c>
      <c r="B8" s="24" t="s">
        <v>44</v>
      </c>
      <c r="C8" s="26" t="s">
        <v>30</v>
      </c>
      <c r="D8" s="26" t="s">
        <v>3</v>
      </c>
      <c r="E8" s="26"/>
      <c r="F8" s="26" t="s">
        <v>29</v>
      </c>
      <c r="G8" s="26">
        <v>7</v>
      </c>
      <c r="H8" s="26">
        <v>6</v>
      </c>
      <c r="I8" s="26">
        <v>7</v>
      </c>
      <c r="J8" s="26">
        <v>3</v>
      </c>
      <c r="K8" s="27">
        <v>23</v>
      </c>
      <c r="L8" s="6">
        <f t="shared" si="0"/>
        <v>0.575</v>
      </c>
      <c r="M8">
        <f t="shared" si="1"/>
        <v>133.17307692307693</v>
      </c>
      <c r="O8" s="25"/>
      <c r="P8" s="26"/>
      <c r="Q8" s="26"/>
      <c r="R8" s="26"/>
    </row>
    <row r="9" spans="1:18" ht="12.75">
      <c r="A9" s="26">
        <v>6</v>
      </c>
      <c r="B9" s="24" t="s">
        <v>46</v>
      </c>
      <c r="C9" s="26" t="s">
        <v>45</v>
      </c>
      <c r="D9" s="26" t="s">
        <v>1</v>
      </c>
      <c r="E9" s="26"/>
      <c r="F9" s="26" t="s">
        <v>23</v>
      </c>
      <c r="G9" s="26">
        <v>2</v>
      </c>
      <c r="H9" s="26">
        <v>5</v>
      </c>
      <c r="I9" s="26">
        <v>5.5</v>
      </c>
      <c r="J9" s="26">
        <v>10</v>
      </c>
      <c r="K9" s="27">
        <v>22.5</v>
      </c>
      <c r="L9" s="6">
        <f t="shared" si="0"/>
        <v>0.5625</v>
      </c>
      <c r="M9">
        <f t="shared" si="1"/>
        <v>124.99038461538463</v>
      </c>
      <c r="O9" s="25"/>
      <c r="P9" s="26"/>
      <c r="Q9" s="26"/>
      <c r="R9" s="26"/>
    </row>
    <row r="10" spans="1:18" ht="12.75">
      <c r="A10" s="26">
        <v>7</v>
      </c>
      <c r="B10" s="24" t="s">
        <v>48</v>
      </c>
      <c r="C10" s="26" t="s">
        <v>47</v>
      </c>
      <c r="D10" s="26" t="s">
        <v>49</v>
      </c>
      <c r="E10" s="26"/>
      <c r="F10" s="26" t="s">
        <v>50</v>
      </c>
      <c r="G10" s="26">
        <v>7</v>
      </c>
      <c r="H10" s="26">
        <v>1</v>
      </c>
      <c r="I10" s="26">
        <v>4</v>
      </c>
      <c r="J10" s="26">
        <v>10</v>
      </c>
      <c r="K10" s="27">
        <v>22</v>
      </c>
      <c r="L10" s="6">
        <f t="shared" si="0"/>
        <v>0.55</v>
      </c>
      <c r="M10">
        <f t="shared" si="1"/>
        <v>128.05769230769232</v>
      </c>
      <c r="O10" s="25"/>
      <c r="P10" s="26"/>
      <c r="Q10" s="26"/>
      <c r="R10" s="26"/>
    </row>
    <row r="11" spans="1:18" ht="12.75">
      <c r="A11" s="26">
        <v>8</v>
      </c>
      <c r="B11" s="24" t="s">
        <v>52</v>
      </c>
      <c r="C11" s="26" t="s">
        <v>51</v>
      </c>
      <c r="D11" s="26" t="s">
        <v>31</v>
      </c>
      <c r="E11" s="26"/>
      <c r="F11" s="26" t="s">
        <v>32</v>
      </c>
      <c r="G11" s="26">
        <v>3</v>
      </c>
      <c r="H11" s="26">
        <v>6</v>
      </c>
      <c r="I11" s="26">
        <v>9</v>
      </c>
      <c r="J11" s="26">
        <v>3</v>
      </c>
      <c r="K11" s="27">
        <v>21</v>
      </c>
      <c r="L11" s="6">
        <f t="shared" si="0"/>
        <v>0.525</v>
      </c>
      <c r="M11">
        <f t="shared" si="1"/>
        <v>113.13461538461539</v>
      </c>
      <c r="O11" s="25"/>
      <c r="P11" s="26"/>
      <c r="Q11" s="26"/>
      <c r="R11" s="26"/>
    </row>
    <row r="12" spans="1:18" ht="12.75">
      <c r="A12" s="26">
        <v>9</v>
      </c>
      <c r="B12" s="24" t="s">
        <v>53</v>
      </c>
      <c r="C12" s="26" t="s">
        <v>47</v>
      </c>
      <c r="D12" s="26" t="s">
        <v>1</v>
      </c>
      <c r="E12" s="26"/>
      <c r="F12" s="26" t="s">
        <v>54</v>
      </c>
      <c r="G12" s="26">
        <v>3</v>
      </c>
      <c r="H12" s="26">
        <v>0.5</v>
      </c>
      <c r="I12" s="26">
        <v>9</v>
      </c>
      <c r="J12" s="26">
        <v>6.5</v>
      </c>
      <c r="K12" s="27">
        <v>19</v>
      </c>
      <c r="L12" s="6">
        <f t="shared" si="0"/>
        <v>0.475</v>
      </c>
      <c r="M12">
        <f t="shared" si="1"/>
        <v>97.10576923076923</v>
      </c>
      <c r="O12" s="25"/>
      <c r="P12" s="26"/>
      <c r="Q12" s="26"/>
      <c r="R12" s="26"/>
    </row>
    <row r="13" spans="1:18" ht="12.75">
      <c r="A13" s="26">
        <v>10</v>
      </c>
      <c r="B13" s="24" t="s">
        <v>56</v>
      </c>
      <c r="C13" s="26" t="s">
        <v>55</v>
      </c>
      <c r="D13" s="26" t="s">
        <v>57</v>
      </c>
      <c r="E13" s="26"/>
      <c r="F13" s="26" t="s">
        <v>58</v>
      </c>
      <c r="G13" s="26">
        <v>7</v>
      </c>
      <c r="H13" s="26">
        <v>2.5</v>
      </c>
      <c r="I13" s="26">
        <v>9</v>
      </c>
      <c r="J13" s="26">
        <v>0</v>
      </c>
      <c r="K13" s="27">
        <v>18.5</v>
      </c>
      <c r="L13" s="6">
        <f t="shared" si="0"/>
        <v>0.4625</v>
      </c>
      <c r="M13">
        <f t="shared" si="1"/>
        <v>101.5576923076923</v>
      </c>
      <c r="O13" s="25"/>
      <c r="P13" s="26"/>
      <c r="Q13" s="26"/>
      <c r="R13" s="26"/>
    </row>
    <row r="14" spans="1:18" ht="12.75">
      <c r="A14" s="26">
        <v>11</v>
      </c>
      <c r="B14" s="24" t="s">
        <v>60</v>
      </c>
      <c r="C14" s="26" t="s">
        <v>59</v>
      </c>
      <c r="D14" s="26" t="s">
        <v>61</v>
      </c>
      <c r="E14" s="26"/>
      <c r="F14" s="26" t="s">
        <v>62</v>
      </c>
      <c r="G14" s="26">
        <v>4</v>
      </c>
      <c r="H14" s="26">
        <v>5</v>
      </c>
      <c r="I14" s="26">
        <v>7</v>
      </c>
      <c r="J14" s="26">
        <v>2</v>
      </c>
      <c r="K14" s="27">
        <v>18</v>
      </c>
      <c r="L14" s="6">
        <f t="shared" si="0"/>
        <v>0.45</v>
      </c>
      <c r="M14">
        <f t="shared" si="1"/>
        <v>99.98076923076924</v>
      </c>
      <c r="O14" s="25"/>
      <c r="P14" s="26"/>
      <c r="Q14" s="26"/>
      <c r="R14" s="26"/>
    </row>
    <row r="15" spans="1:18" ht="12.75">
      <c r="A15" s="26">
        <v>12</v>
      </c>
      <c r="B15" s="24" t="s">
        <v>64</v>
      </c>
      <c r="C15" s="26" t="s">
        <v>63</v>
      </c>
      <c r="D15" s="26" t="s">
        <v>31</v>
      </c>
      <c r="E15" s="26"/>
      <c r="F15" s="26" t="s">
        <v>32</v>
      </c>
      <c r="G15" s="26">
        <v>3.5</v>
      </c>
      <c r="H15" s="26">
        <v>5</v>
      </c>
      <c r="I15" s="26">
        <v>3</v>
      </c>
      <c r="J15" s="26">
        <v>6</v>
      </c>
      <c r="K15" s="27">
        <v>17.5</v>
      </c>
      <c r="L15" s="6">
        <f t="shared" si="0"/>
        <v>0.4375</v>
      </c>
      <c r="M15">
        <f t="shared" si="1"/>
        <v>102.9326923076923</v>
      </c>
      <c r="O15" s="25"/>
      <c r="P15" s="26"/>
      <c r="Q15" s="26"/>
      <c r="R15" s="26"/>
    </row>
    <row r="16" spans="1:18" ht="12.75">
      <c r="A16" s="26">
        <v>13</v>
      </c>
      <c r="B16" s="24" t="s">
        <v>66</v>
      </c>
      <c r="C16" s="26" t="s">
        <v>65</v>
      </c>
      <c r="D16" s="26" t="s">
        <v>0</v>
      </c>
      <c r="E16" s="26"/>
      <c r="F16" s="26" t="s">
        <v>67</v>
      </c>
      <c r="G16" s="26">
        <v>2</v>
      </c>
      <c r="H16" s="26">
        <v>4</v>
      </c>
      <c r="I16" s="26">
        <v>6</v>
      </c>
      <c r="J16" s="26">
        <v>5</v>
      </c>
      <c r="K16" s="27">
        <v>17</v>
      </c>
      <c r="L16" s="6">
        <f t="shared" si="0"/>
        <v>0.425</v>
      </c>
      <c r="M16">
        <f t="shared" si="1"/>
        <v>92.3269230769231</v>
      </c>
      <c r="O16" s="25"/>
      <c r="P16" s="26"/>
      <c r="Q16" s="26"/>
      <c r="R16" s="26"/>
    </row>
    <row r="17" spans="1:18" ht="12.75">
      <c r="A17" s="26">
        <v>14</v>
      </c>
      <c r="B17" s="24" t="s">
        <v>69</v>
      </c>
      <c r="C17" s="26" t="s">
        <v>68</v>
      </c>
      <c r="D17" s="26" t="s">
        <v>49</v>
      </c>
      <c r="E17" s="26"/>
      <c r="F17" s="26" t="s">
        <v>50</v>
      </c>
      <c r="G17" s="26">
        <v>2.5</v>
      </c>
      <c r="H17" s="26">
        <v>6</v>
      </c>
      <c r="I17" s="26">
        <v>3</v>
      </c>
      <c r="J17" s="26">
        <v>5</v>
      </c>
      <c r="K17" s="27">
        <v>16.5</v>
      </c>
      <c r="L17" s="6">
        <f t="shared" si="0"/>
        <v>0.4125</v>
      </c>
      <c r="M17">
        <f t="shared" si="1"/>
        <v>96.77884615384616</v>
      </c>
      <c r="O17" s="25"/>
      <c r="P17" s="26"/>
      <c r="Q17" s="26"/>
      <c r="R17" s="26"/>
    </row>
    <row r="18" spans="1:18" ht="12.75">
      <c r="A18" s="26">
        <v>15</v>
      </c>
      <c r="B18" s="24" t="s">
        <v>71</v>
      </c>
      <c r="C18" s="26" t="s">
        <v>70</v>
      </c>
      <c r="D18" s="26" t="s">
        <v>61</v>
      </c>
      <c r="E18" s="26"/>
      <c r="F18" s="26" t="s">
        <v>62</v>
      </c>
      <c r="G18" s="26">
        <v>0.5</v>
      </c>
      <c r="H18" s="26">
        <v>0</v>
      </c>
      <c r="I18" s="26">
        <v>10</v>
      </c>
      <c r="J18" s="26">
        <v>6</v>
      </c>
      <c r="K18" s="27">
        <v>16.5</v>
      </c>
      <c r="L18" s="6">
        <f t="shared" si="0"/>
        <v>0.4125</v>
      </c>
      <c r="M18">
        <f t="shared" si="1"/>
        <v>77.50961538461539</v>
      </c>
      <c r="O18" s="25"/>
      <c r="P18" s="26"/>
      <c r="Q18" s="26"/>
      <c r="R18" s="26"/>
    </row>
    <row r="19" spans="1:18" ht="12.75">
      <c r="A19" s="26">
        <v>16</v>
      </c>
      <c r="B19" s="24" t="s">
        <v>72</v>
      </c>
      <c r="C19" s="26" t="s">
        <v>30</v>
      </c>
      <c r="D19" s="26" t="s">
        <v>31</v>
      </c>
      <c r="E19" s="26"/>
      <c r="F19" s="26" t="s">
        <v>32</v>
      </c>
      <c r="G19" s="26">
        <v>5</v>
      </c>
      <c r="H19" s="26">
        <v>2</v>
      </c>
      <c r="I19" s="26">
        <v>8.5</v>
      </c>
      <c r="J19" s="26">
        <v>0</v>
      </c>
      <c r="K19" s="27">
        <v>15.5</v>
      </c>
      <c r="L19" s="6">
        <f t="shared" si="0"/>
        <v>0.3875</v>
      </c>
      <c r="M19">
        <f t="shared" si="1"/>
        <v>82.25961538461539</v>
      </c>
      <c r="O19" s="25"/>
      <c r="P19" s="26"/>
      <c r="Q19" s="26"/>
      <c r="R19" s="26"/>
    </row>
    <row r="20" spans="2:15" ht="12.75">
      <c r="B20" s="4"/>
      <c r="K20" s="19"/>
      <c r="L20" s="6"/>
      <c r="O20" s="5"/>
    </row>
    <row r="21" spans="2:15" ht="12.75">
      <c r="B21" s="4"/>
      <c r="K21" s="19"/>
      <c r="L21" s="6"/>
      <c r="O21" s="5"/>
    </row>
    <row r="22" spans="1:15" ht="15.75">
      <c r="A22" s="3" t="s">
        <v>26</v>
      </c>
      <c r="B22" s="4"/>
      <c r="K22" s="19"/>
      <c r="L22" s="6"/>
      <c r="O22" s="5"/>
    </row>
    <row r="23" spans="1:18" ht="12.75">
      <c r="A23" s="26">
        <v>17</v>
      </c>
      <c r="B23" s="24" t="s">
        <v>73</v>
      </c>
      <c r="C23" s="26" t="s">
        <v>2</v>
      </c>
      <c r="D23" s="26" t="s">
        <v>0</v>
      </c>
      <c r="E23" s="26"/>
      <c r="F23" s="26" t="s">
        <v>67</v>
      </c>
      <c r="G23" s="26">
        <v>3</v>
      </c>
      <c r="H23" s="26">
        <v>4.5</v>
      </c>
      <c r="I23" s="26">
        <v>10</v>
      </c>
      <c r="J23" s="26">
        <v>4</v>
      </c>
      <c r="K23" s="27">
        <v>21.5</v>
      </c>
      <c r="L23" s="6">
        <f aca="true" t="shared" si="2" ref="L23:L32">K23/40</f>
        <v>0.5375</v>
      </c>
      <c r="M23">
        <f aca="true" t="shared" si="3" ref="M23:M32">G23*(10-$G$35)+H23*(10-$H$35)+I23*(10-$I$35)+J23*(10-$J$35)</f>
        <v>113.03846153846155</v>
      </c>
      <c r="O23" s="25"/>
      <c r="P23" s="26"/>
      <c r="Q23" s="26"/>
      <c r="R23" s="26"/>
    </row>
    <row r="24" spans="1:18" ht="12.75">
      <c r="A24" s="26">
        <v>18</v>
      </c>
      <c r="B24" s="24" t="s">
        <v>72</v>
      </c>
      <c r="C24" s="26" t="s">
        <v>74</v>
      </c>
      <c r="D24" s="26" t="s">
        <v>31</v>
      </c>
      <c r="E24" s="26"/>
      <c r="F24" s="26" t="s">
        <v>32</v>
      </c>
      <c r="G24" s="26">
        <v>4.5</v>
      </c>
      <c r="H24" s="26">
        <v>3</v>
      </c>
      <c r="I24" s="26">
        <v>4</v>
      </c>
      <c r="J24" s="26">
        <v>5</v>
      </c>
      <c r="K24" s="27">
        <v>16.5</v>
      </c>
      <c r="L24" s="6">
        <f t="shared" si="2"/>
        <v>0.4125</v>
      </c>
      <c r="M24">
        <f t="shared" si="3"/>
        <v>95.33653846153845</v>
      </c>
      <c r="O24" s="25"/>
      <c r="P24" s="26"/>
      <c r="Q24" s="26"/>
      <c r="R24" s="26"/>
    </row>
    <row r="25" spans="1:18" ht="12.75">
      <c r="A25" s="26">
        <v>19</v>
      </c>
      <c r="B25" s="24" t="s">
        <v>75</v>
      </c>
      <c r="C25" s="26" t="s">
        <v>33</v>
      </c>
      <c r="D25" s="26" t="s">
        <v>24</v>
      </c>
      <c r="E25" s="26"/>
      <c r="F25" s="26" t="s">
        <v>43</v>
      </c>
      <c r="G25" s="26">
        <v>4</v>
      </c>
      <c r="H25" s="26">
        <v>0.5</v>
      </c>
      <c r="I25" s="26">
        <v>8</v>
      </c>
      <c r="J25" s="26">
        <v>2</v>
      </c>
      <c r="K25" s="27">
        <v>14.5</v>
      </c>
      <c r="L25" s="6">
        <f t="shared" si="2"/>
        <v>0.3625</v>
      </c>
      <c r="M25">
        <f t="shared" si="3"/>
        <v>74.75</v>
      </c>
      <c r="O25" s="25"/>
      <c r="P25" s="26"/>
      <c r="Q25" s="26"/>
      <c r="R25" s="26"/>
    </row>
    <row r="26" spans="1:18" ht="12.75">
      <c r="A26" s="26">
        <v>20</v>
      </c>
      <c r="B26" s="24" t="s">
        <v>77</v>
      </c>
      <c r="C26" s="26" t="s">
        <v>76</v>
      </c>
      <c r="D26" s="26" t="s">
        <v>49</v>
      </c>
      <c r="E26" s="26"/>
      <c r="F26" s="26" t="s">
        <v>78</v>
      </c>
      <c r="G26" s="26">
        <v>1</v>
      </c>
      <c r="H26" s="26">
        <v>2</v>
      </c>
      <c r="I26" s="26">
        <v>8</v>
      </c>
      <c r="J26" s="26">
        <v>3</v>
      </c>
      <c r="K26" s="27">
        <v>14</v>
      </c>
      <c r="L26" s="6">
        <f t="shared" si="2"/>
        <v>0.35</v>
      </c>
      <c r="M26">
        <f t="shared" si="3"/>
        <v>69.07692307692307</v>
      </c>
      <c r="O26" s="25"/>
      <c r="P26" s="26"/>
      <c r="Q26" s="26"/>
      <c r="R26" s="26"/>
    </row>
    <row r="27" spans="1:18" ht="12.75">
      <c r="A27" s="26">
        <v>21</v>
      </c>
      <c r="B27" s="24" t="s">
        <v>80</v>
      </c>
      <c r="C27" s="26" t="s">
        <v>79</v>
      </c>
      <c r="D27" s="26" t="s">
        <v>61</v>
      </c>
      <c r="E27" s="26"/>
      <c r="F27" s="26" t="s">
        <v>62</v>
      </c>
      <c r="G27" s="26">
        <v>1</v>
      </c>
      <c r="H27" s="26">
        <v>3</v>
      </c>
      <c r="I27" s="26">
        <v>7</v>
      </c>
      <c r="J27" s="26">
        <v>2</v>
      </c>
      <c r="K27" s="27">
        <v>13</v>
      </c>
      <c r="L27" s="6">
        <f t="shared" si="2"/>
        <v>0.325</v>
      </c>
      <c r="M27">
        <f t="shared" si="3"/>
        <v>65.92307692307692</v>
      </c>
      <c r="O27" s="25"/>
      <c r="P27" s="26"/>
      <c r="Q27" s="26"/>
      <c r="R27" s="26"/>
    </row>
    <row r="28" spans="1:18" ht="12.75">
      <c r="A28" s="26">
        <v>22</v>
      </c>
      <c r="B28" s="24" t="s">
        <v>82</v>
      </c>
      <c r="C28" s="26" t="s">
        <v>81</v>
      </c>
      <c r="D28" s="26" t="s">
        <v>24</v>
      </c>
      <c r="E28" s="26"/>
      <c r="F28" s="26" t="s">
        <v>43</v>
      </c>
      <c r="G28" s="26">
        <v>3</v>
      </c>
      <c r="H28" s="26">
        <v>2</v>
      </c>
      <c r="I28" s="26">
        <v>2</v>
      </c>
      <c r="J28" s="26">
        <v>0</v>
      </c>
      <c r="K28" s="27">
        <v>7</v>
      </c>
      <c r="L28" s="6">
        <f t="shared" si="2"/>
        <v>0.175</v>
      </c>
      <c r="M28">
        <f t="shared" si="3"/>
        <v>42.09615384615385</v>
      </c>
      <c r="O28" s="25"/>
      <c r="P28" s="26"/>
      <c r="Q28" s="26"/>
      <c r="R28" s="26"/>
    </row>
    <row r="29" spans="1:18" ht="12.75">
      <c r="A29" s="26">
        <v>23</v>
      </c>
      <c r="B29" s="24" t="s">
        <v>84</v>
      </c>
      <c r="C29" s="26" t="s">
        <v>83</v>
      </c>
      <c r="D29" s="26" t="s">
        <v>24</v>
      </c>
      <c r="E29" s="26"/>
      <c r="F29" s="26" t="s">
        <v>43</v>
      </c>
      <c r="G29" s="26">
        <v>1</v>
      </c>
      <c r="H29" s="26">
        <v>0.5</v>
      </c>
      <c r="I29" s="26">
        <v>0</v>
      </c>
      <c r="J29" s="26">
        <v>5</v>
      </c>
      <c r="K29" s="27">
        <v>6.5</v>
      </c>
      <c r="L29" s="6">
        <f t="shared" si="2"/>
        <v>0.1625</v>
      </c>
      <c r="M29">
        <f t="shared" si="3"/>
        <v>38.44230769230769</v>
      </c>
      <c r="O29" s="25"/>
      <c r="P29" s="26"/>
      <c r="Q29" s="26"/>
      <c r="R29" s="26"/>
    </row>
    <row r="30" spans="1:18" ht="12.75">
      <c r="A30" s="26">
        <v>24</v>
      </c>
      <c r="B30" s="24" t="s">
        <v>86</v>
      </c>
      <c r="C30" s="26" t="s">
        <v>85</v>
      </c>
      <c r="D30" s="26" t="s">
        <v>61</v>
      </c>
      <c r="E30" s="26"/>
      <c r="F30" s="26" t="s">
        <v>62</v>
      </c>
      <c r="G30" s="26">
        <v>0</v>
      </c>
      <c r="H30" s="26">
        <v>1</v>
      </c>
      <c r="I30" s="26">
        <v>5</v>
      </c>
      <c r="J30" s="26">
        <v>0</v>
      </c>
      <c r="K30" s="27">
        <v>6</v>
      </c>
      <c r="L30" s="6">
        <f t="shared" si="2"/>
        <v>0.15</v>
      </c>
      <c r="M30">
        <f t="shared" si="3"/>
        <v>26.596153846153847</v>
      </c>
      <c r="O30" s="25"/>
      <c r="P30" s="26"/>
      <c r="Q30" s="26"/>
      <c r="R30" s="26"/>
    </row>
    <row r="31" spans="1:18" ht="12.75">
      <c r="A31" s="26">
        <v>25</v>
      </c>
      <c r="B31" s="24" t="s">
        <v>87</v>
      </c>
      <c r="C31" s="26" t="s">
        <v>30</v>
      </c>
      <c r="D31" s="26" t="s">
        <v>49</v>
      </c>
      <c r="E31" s="26"/>
      <c r="F31" s="26" t="s">
        <v>78</v>
      </c>
      <c r="G31" s="26">
        <v>3</v>
      </c>
      <c r="H31" s="26">
        <v>2</v>
      </c>
      <c r="I31" s="26">
        <v>0</v>
      </c>
      <c r="J31" s="26">
        <v>0</v>
      </c>
      <c r="K31" s="27">
        <v>5</v>
      </c>
      <c r="L31" s="6">
        <f t="shared" si="2"/>
        <v>0.125</v>
      </c>
      <c r="M31">
        <f t="shared" si="3"/>
        <v>34.05769230769231</v>
      </c>
      <c r="O31" s="25"/>
      <c r="P31" s="26"/>
      <c r="Q31" s="26"/>
      <c r="R31" s="26"/>
    </row>
    <row r="32" spans="1:18" ht="12.75">
      <c r="A32" s="26">
        <v>26</v>
      </c>
      <c r="B32" s="24" t="s">
        <v>89</v>
      </c>
      <c r="C32" s="26" t="s">
        <v>88</v>
      </c>
      <c r="D32" s="26" t="s">
        <v>49</v>
      </c>
      <c r="E32" s="26"/>
      <c r="F32" s="26" t="s">
        <v>78</v>
      </c>
      <c r="G32" s="26">
        <v>0</v>
      </c>
      <c r="H32" s="26">
        <v>1.5</v>
      </c>
      <c r="I32" s="26">
        <v>2</v>
      </c>
      <c r="J32" s="26">
        <v>0</v>
      </c>
      <c r="K32" s="27">
        <v>3.5</v>
      </c>
      <c r="L32" s="6">
        <f t="shared" si="2"/>
        <v>0.0875</v>
      </c>
      <c r="M32">
        <f t="shared" si="3"/>
        <v>17.78846153846154</v>
      </c>
      <c r="O32" s="25"/>
      <c r="P32" s="26"/>
      <c r="Q32" s="26"/>
      <c r="R32" s="26"/>
    </row>
    <row r="33" spans="11:13" ht="12.75">
      <c r="K33" s="17"/>
      <c r="L33" s="18"/>
      <c r="M33" s="17"/>
    </row>
    <row r="34" spans="11:13" ht="12.75">
      <c r="K34" s="17"/>
      <c r="L34" s="18"/>
      <c r="M34" s="17"/>
    </row>
    <row r="35" spans="2:13" ht="12.75">
      <c r="B35" s="4"/>
      <c r="G35">
        <f>SUM(G4:G34)/26</f>
        <v>2.980769230769231</v>
      </c>
      <c r="H35">
        <f>SUM(H4:H34)/26</f>
        <v>3.5</v>
      </c>
      <c r="I35">
        <f>SUM(I4:I34)/26</f>
        <v>5.980769230769231</v>
      </c>
      <c r="J35">
        <f>SUM(J4:J34)/26</f>
        <v>4.365384615384615</v>
      </c>
      <c r="K35" s="19"/>
      <c r="L35" s="18"/>
      <c r="M35" s="17"/>
    </row>
    <row r="37" ht="12.75">
      <c r="M37" s="26"/>
    </row>
    <row r="38" ht="12.75">
      <c r="M38" s="26"/>
    </row>
    <row r="39" ht="12.75">
      <c r="M39" s="26"/>
    </row>
    <row r="40" ht="12.75">
      <c r="M40" s="26"/>
    </row>
    <row r="41" ht="12.75">
      <c r="M41" s="26"/>
    </row>
    <row r="42" ht="12.75">
      <c r="M42" s="26"/>
    </row>
    <row r="43" ht="12.75">
      <c r="M43" s="26"/>
    </row>
    <row r="44" ht="12.75">
      <c r="M44" s="26"/>
    </row>
    <row r="45" ht="12.75">
      <c r="M45" s="26"/>
    </row>
    <row r="46" ht="12.75">
      <c r="M46" s="26"/>
    </row>
    <row r="47" ht="12.75">
      <c r="M47" s="26"/>
    </row>
    <row r="48" ht="12.75">
      <c r="M48" s="26"/>
    </row>
    <row r="49" ht="12.75">
      <c r="M49" s="26"/>
    </row>
    <row r="50" ht="12.75">
      <c r="M50" s="26"/>
    </row>
    <row r="51" ht="12.75">
      <c r="M51" s="26"/>
    </row>
    <row r="52" ht="12.75">
      <c r="M52" s="26"/>
    </row>
    <row r="53" ht="12.75">
      <c r="M53" s="26"/>
    </row>
    <row r="54" ht="12.75">
      <c r="M54" s="26"/>
    </row>
    <row r="55" ht="12.75">
      <c r="M55" s="26"/>
    </row>
    <row r="56" ht="12.75">
      <c r="M56" s="26"/>
    </row>
    <row r="57" ht="12.75">
      <c r="M57" s="26"/>
    </row>
    <row r="58" ht="12.75">
      <c r="M58" s="26"/>
    </row>
    <row r="59" ht="12.75">
      <c r="M59" s="26"/>
    </row>
    <row r="60" ht="12.75">
      <c r="M60" s="26"/>
    </row>
    <row r="61" ht="12.75">
      <c r="M61" s="26"/>
    </row>
    <row r="62" ht="12.75">
      <c r="M62" s="26"/>
    </row>
    <row r="63" spans="2:11" ht="12.75">
      <c r="B63" s="4"/>
      <c r="K63" s="4"/>
    </row>
    <row r="64" spans="2:11" ht="12.75">
      <c r="B64" s="4"/>
      <c r="K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2" t="s">
        <v>4</v>
      </c>
      <c r="B2" s="22"/>
      <c r="C2" s="22"/>
      <c r="D2" s="22"/>
      <c r="E2" s="22"/>
      <c r="F2" s="22"/>
      <c r="G2" s="22"/>
    </row>
    <row r="3" ht="12.75">
      <c r="A3" s="7"/>
    </row>
    <row r="4" spans="1:7" ht="15">
      <c r="A4" s="7"/>
      <c r="B4" s="8" t="s">
        <v>5</v>
      </c>
      <c r="C4" s="23" t="s">
        <v>20</v>
      </c>
      <c r="D4" s="23"/>
      <c r="E4" s="23"/>
      <c r="F4" s="23"/>
      <c r="G4" s="23"/>
    </row>
    <row r="5" spans="1:7" ht="15">
      <c r="A5" s="7"/>
      <c r="B5" s="8" t="s">
        <v>6</v>
      </c>
      <c r="C5" s="23" t="s">
        <v>21</v>
      </c>
      <c r="D5" s="23"/>
      <c r="E5" s="23"/>
      <c r="F5" s="23"/>
      <c r="G5" s="23"/>
    </row>
    <row r="6" spans="1:5" ht="15">
      <c r="A6" s="7"/>
      <c r="B6" s="8" t="s">
        <v>7</v>
      </c>
      <c r="C6" s="23" t="s">
        <v>22</v>
      </c>
      <c r="D6" s="23"/>
      <c r="E6" s="23"/>
    </row>
    <row r="7" spans="1:4" ht="15">
      <c r="A7" s="7"/>
      <c r="B7" s="8" t="s">
        <v>8</v>
      </c>
      <c r="C7" s="20">
        <v>40928</v>
      </c>
      <c r="D7" s="20"/>
    </row>
    <row r="8" spans="1:3" ht="15">
      <c r="A8" s="7"/>
      <c r="B8" t="s">
        <v>9</v>
      </c>
      <c r="C8" s="8"/>
    </row>
    <row r="9" spans="1:3" ht="15">
      <c r="A9" s="7"/>
      <c r="B9" t="s">
        <v>10</v>
      </c>
      <c r="C9" s="8">
        <v>40</v>
      </c>
    </row>
    <row r="10" ht="13.5" thickBot="1">
      <c r="A10" s="7"/>
    </row>
    <row r="11" spans="1:7" ht="30.75" thickBot="1">
      <c r="A11" s="9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1" t="s">
        <v>17</v>
      </c>
    </row>
    <row r="12" spans="1:7" ht="12.75">
      <c r="A12" s="12" t="s">
        <v>18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1" t="s">
        <v>19</v>
      </c>
      <c r="B32" s="21"/>
      <c r="C32" s="21"/>
      <c r="D32" s="21"/>
      <c r="E32" s="21"/>
      <c r="F32" s="21"/>
      <c r="G32" s="21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2017-04-23T19:42:42Z</dcterms:modified>
  <cp:category/>
  <cp:version/>
  <cp:contentType/>
  <cp:contentStatus/>
</cp:coreProperties>
</file>